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Costs" sheetId="1" r:id="rId1"/>
  </sheets>
  <definedNames/>
  <calcPr fullCalcOnLoad="1"/>
</workbook>
</file>

<file path=xl/sharedStrings.xml><?xml version="1.0" encoding="utf-8"?>
<sst xmlns="http://schemas.openxmlformats.org/spreadsheetml/2006/main" count="319" uniqueCount="319">
  <si>
    <t>Launch</t>
  </si>
  <si>
    <t>Sum Launch +6</t>
  </si>
  <si>
    <t>Ann. @ Launch</t>
  </si>
  <si>
    <t>Base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</si>
  <si>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</si>
  <si>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</si>
  <si>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</si>
  <si>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</si>
  <si>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</si>
  <si>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</si>
  <si>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</si>
  <si>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</si>
  <si>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</si>
  <si>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Oct</t>
  </si>
  <si>
    <t>Nov</t>
  </si>
  <si>
    <t>Dec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</si>
  <si>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</si>
  <si>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</si>
  <si>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</si>
  <si>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</si>
  <si>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</si>
  <si>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</si>
  <si>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</si>
  <si>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</si>
  <si>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</si>
  <si>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Oct</t>
  </si>
  <si>
    <t>Nov</t>
  </si>
  <si>
    <t>Dec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</si>
  <si>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</si>
  <si>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</si>
  <si>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</si>
  <si>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</si>
  <si>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</si>
  <si>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</si>
  <si>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</si>
  <si>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</si>
  <si>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</si>
  <si>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Oct</t>
  </si>
  <si>
    <t>Nov</t>
  </si>
  <si>
    <t>Dec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</si>
  <si>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</si>
  <si>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</si>
  <si>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</si>
  <si>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</si>
  <si>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</si>
  <si>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</si>
  <si>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</si>
  <si>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</si>
  <si>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</si>
  <si>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Oct</t>
  </si>
  <si>
    <t>Nov</t>
  </si>
  <si>
    <t>Dec</t>
  </si>
  <si>
    <t>Producer</t>
  </si>
  <si>
    <t>Producer</t>
  </si>
  <si>
    <t>Lead Designer</t>
  </si>
  <si>
    <t>Lead Designer</t>
  </si>
  <si>
    <t>AI Programmer</t>
  </si>
  <si>
    <t>AI Programmer</t>
  </si>
  <si>
    <t>AI Programmer</t>
  </si>
  <si>
    <t>AI Programmer</t>
  </si>
  <si>
    <t>AI Assistant</t>
  </si>
  <si>
    <t>AI Assistant</t>
  </si>
  <si>
    <t>Server Architechure</t>
  </si>
  <si>
    <t>Server Architechure</t>
  </si>
  <si>
    <t>Data Base Programmer</t>
  </si>
  <si>
    <t>Data Base Programmer</t>
  </si>
  <si>
    <t>Data Base Assistant</t>
  </si>
  <si>
    <t>Data Base Assistant</t>
  </si>
  <si>
    <t>Distributed Computing</t>
  </si>
  <si>
    <t>Distributed Computing</t>
  </si>
  <si>
    <t>Programmer</t>
  </si>
  <si>
    <t>Programmer</t>
  </si>
  <si>
    <t>Assistant</t>
  </si>
  <si>
    <t>Assistant</t>
  </si>
  <si>
    <t>Community Relations</t>
  </si>
  <si>
    <t>Community Relations</t>
  </si>
  <si>
    <t>Public Relations</t>
  </si>
  <si>
    <t>Public Relations</t>
  </si>
  <si>
    <t>Art</t>
  </si>
  <si>
    <t>Art</t>
  </si>
  <si>
    <t>Lead Artist</t>
  </si>
  <si>
    <t>Lead Artist</t>
  </si>
  <si>
    <t>Tech Artist</t>
  </si>
  <si>
    <t>Tech Artist</t>
  </si>
  <si>
    <t>Animator</t>
  </si>
  <si>
    <t>Animator</t>
  </si>
  <si>
    <t>Organic modeler</t>
  </si>
  <si>
    <t>Organic modeler</t>
  </si>
  <si>
    <t>Structure modeler</t>
  </si>
  <si>
    <t>Structure modeler</t>
  </si>
  <si>
    <t>Texture artist</t>
  </si>
  <si>
    <t>Texture artist</t>
  </si>
  <si>
    <t>Artist</t>
  </si>
  <si>
    <t>Artist</t>
  </si>
  <si>
    <t>Artist</t>
  </si>
  <si>
    <t>Artist</t>
  </si>
  <si>
    <t>Artist</t>
  </si>
  <si>
    <t>Artist</t>
  </si>
  <si>
    <t>Artist</t>
  </si>
  <si>
    <t>Artist</t>
  </si>
  <si>
    <t>Artist</t>
  </si>
  <si>
    <t>Artist</t>
  </si>
  <si>
    <t>Artist</t>
  </si>
  <si>
    <t>Artist</t>
  </si>
  <si>
    <t>Artist</t>
  </si>
  <si>
    <t>Artist</t>
  </si>
  <si>
    <t>Artist</t>
  </si>
  <si>
    <t>Artist</t>
  </si>
  <si>
    <t>Artist</t>
  </si>
  <si>
    <t>Artist</t>
  </si>
  <si>
    <t>Artist</t>
  </si>
  <si>
    <t>Artist</t>
  </si>
  <si>
    <t>Client Team</t>
  </si>
  <si>
    <t>Client Team</t>
  </si>
  <si>
    <t>Lead Client Programer</t>
  </si>
  <si>
    <t>Lead Client Programer</t>
  </si>
  <si>
    <t>Graphics Engine Specialist</t>
  </si>
  <si>
    <t>Graphics Engine Specialist</t>
  </si>
  <si>
    <t>Graphics Engine Specialist</t>
  </si>
  <si>
    <t>Graphics Engine Specialist</t>
  </si>
  <si>
    <t>User Interface Lead</t>
  </si>
  <si>
    <t>User Interface Lead</t>
  </si>
  <si>
    <t>UI Client Side Programer</t>
  </si>
  <si>
    <t>UI Client Side Programer</t>
  </si>
  <si>
    <t>UI Client Side Assistant</t>
  </si>
  <si>
    <t>UI Client Side Assistant</t>
  </si>
  <si>
    <t>UI Client Side Assistant</t>
  </si>
  <si>
    <t>UI Client Side Assistant</t>
  </si>
  <si>
    <t>World Building</t>
  </si>
  <si>
    <t>World Building</t>
  </si>
  <si>
    <t>Lead World Building</t>
  </si>
  <si>
    <t>Lead World Building</t>
  </si>
  <si>
    <t>Tools Programer</t>
  </si>
  <si>
    <t>Tools Programer</t>
  </si>
  <si>
    <t>Tools Programer</t>
  </si>
  <si>
    <t>Tools Programer</t>
  </si>
  <si>
    <t>World Builders</t>
  </si>
  <si>
    <t>World Builders</t>
  </si>
  <si>
    <t>World Builders</t>
  </si>
  <si>
    <t>World Builders</t>
  </si>
  <si>
    <t>World Builders</t>
  </si>
  <si>
    <t>World Builders</t>
  </si>
  <si>
    <t>World Builders</t>
  </si>
  <si>
    <t>World Builders</t>
  </si>
  <si>
    <t>World Builders</t>
  </si>
  <si>
    <t>World Builders</t>
  </si>
  <si>
    <t>World Builders</t>
  </si>
  <si>
    <t>World Builders</t>
  </si>
  <si>
    <t>Content Creators</t>
  </si>
  <si>
    <t>Content Creators</t>
  </si>
  <si>
    <t>Content Creators</t>
  </si>
  <si>
    <t>Content Creators</t>
  </si>
  <si>
    <t>Content Creators</t>
  </si>
  <si>
    <t>Content Creators</t>
  </si>
  <si>
    <t>Content Creators</t>
  </si>
  <si>
    <t>Content Creators</t>
  </si>
  <si>
    <t>Content Creators</t>
  </si>
  <si>
    <t>Content Creators</t>
  </si>
  <si>
    <t>Content Creators</t>
  </si>
  <si>
    <t>Content Creators</t>
  </si>
  <si>
    <t>Content Creators</t>
  </si>
  <si>
    <t>Content Creators</t>
  </si>
  <si>
    <t>Content Creators</t>
  </si>
  <si>
    <t>Content Creators</t>
  </si>
  <si>
    <t>Content Creators</t>
  </si>
  <si>
    <t>Content Creators</t>
  </si>
  <si>
    <t>Content Creators</t>
  </si>
  <si>
    <t>Content Creators</t>
  </si>
  <si>
    <t>Sound Engineer</t>
  </si>
  <si>
    <t>Sound Engineer</t>
  </si>
  <si>
    <t>Customer Service</t>
  </si>
  <si>
    <t>Customer Service</t>
  </si>
  <si>
    <t>Customer Service Head</t>
  </si>
  <si>
    <t>Customer Service Head</t>
  </si>
  <si>
    <t>Customer Service</t>
  </si>
  <si>
    <t>Customer Service</t>
  </si>
  <si>
    <t>Customer Service</t>
  </si>
  <si>
    <t>Customer Service</t>
  </si>
  <si>
    <t>Customer Service</t>
  </si>
  <si>
    <t>Customer Service</t>
  </si>
  <si>
    <t>Customer Service</t>
  </si>
  <si>
    <t>Customer Service</t>
  </si>
  <si>
    <t>Customer Service</t>
  </si>
  <si>
    <t>Customer Service</t>
  </si>
  <si>
    <t>Customer Service</t>
  </si>
  <si>
    <t>Customer Service</t>
  </si>
  <si>
    <t>Customer Service</t>
  </si>
  <si>
    <t>Customer Service</t>
  </si>
  <si>
    <t>Customer Service</t>
  </si>
  <si>
    <t>Customer Service</t>
  </si>
  <si>
    <t>Customer Service</t>
  </si>
  <si>
    <t>Customer Service</t>
  </si>
  <si>
    <t>Customer Service</t>
  </si>
  <si>
    <t>Customer Service</t>
  </si>
  <si>
    <t>Product Quality Head</t>
  </si>
  <si>
    <t>Product Quality Head</t>
  </si>
  <si>
    <t>Prod Quality</t>
  </si>
  <si>
    <t>Prod Quality</t>
  </si>
  <si>
    <t>Prod Quality</t>
  </si>
  <si>
    <t>Prod Quality</t>
  </si>
  <si>
    <t>Prod Quality</t>
  </si>
  <si>
    <t>Prod Quality</t>
  </si>
  <si>
    <t>Prod Quality</t>
  </si>
  <si>
    <t>Prod Quality</t>
  </si>
  <si>
    <t>Prod Quality</t>
  </si>
  <si>
    <t>Prod Quality</t>
  </si>
  <si>
    <t>Tech Support Head</t>
  </si>
  <si>
    <t>Tech Support Head</t>
  </si>
  <si>
    <t>Tech Support</t>
  </si>
  <si>
    <t>Tech Support</t>
  </si>
  <si>
    <t>Tech Support</t>
  </si>
  <si>
    <t>Tech Support</t>
  </si>
  <si>
    <t>Tech Support</t>
  </si>
  <si>
    <t>Tech Support</t>
  </si>
  <si>
    <t>Tech Support</t>
  </si>
  <si>
    <t>Tech Support</t>
  </si>
  <si>
    <t>Tech Support</t>
  </si>
  <si>
    <t>Tech Support</t>
  </si>
  <si>
    <t>Enforcement Support Head</t>
  </si>
  <si>
    <t>Enforcement Support Head</t>
  </si>
  <si>
    <t>Enforcement Support</t>
  </si>
  <si>
    <t>Enforcement Support</t>
  </si>
  <si>
    <t>Enforcement Support</t>
  </si>
  <si>
    <t>Enforcement Support</t>
  </si>
  <si>
    <t>Enforcement Support</t>
  </si>
  <si>
    <t>Enforcement Support</t>
  </si>
  <si>
    <t>Enforcement Support</t>
  </si>
  <si>
    <t>Enforcement Support</t>
  </si>
  <si>
    <t>Enforcement Support</t>
  </si>
  <si>
    <t>Enforcement Support</t>
  </si>
  <si>
    <t>Network routing specialist</t>
  </si>
  <si>
    <t>Network routing specialist</t>
  </si>
  <si>
    <t>office manager</t>
  </si>
  <si>
    <t>office manager</t>
  </si>
  <si>
    <t>receptionist</t>
  </si>
  <si>
    <t>receptionist</t>
  </si>
  <si>
    <t>controller</t>
  </si>
  <si>
    <t>controller</t>
  </si>
  <si>
    <t>billing clerk</t>
  </si>
  <si>
    <t>billing clerk</t>
  </si>
  <si>
    <t>billing clerk</t>
  </si>
  <si>
    <t>billing clerk</t>
  </si>
  <si>
    <t>billing clerk</t>
  </si>
  <si>
    <t>billing clerk</t>
  </si>
  <si>
    <t>billing clerk</t>
  </si>
  <si>
    <t>billing clerk</t>
  </si>
  <si>
    <t>billing clerk</t>
  </si>
  <si>
    <t>billing clerk</t>
  </si>
  <si>
    <t>billing clerk</t>
  </si>
  <si>
    <t>billing clerk</t>
  </si>
  <si>
    <t>Insurance</t>
  </si>
  <si>
    <t>Insurance</t>
  </si>
  <si>
    <t xml:space="preserve">  Workmans Comp/SS</t>
  </si>
  <si>
    <t xml:space="preserve">  Workmans Comp/SS</t>
  </si>
  <si>
    <t xml:space="preserve">  Liability</t>
  </si>
  <si>
    <t xml:space="preserve">  Liability</t>
  </si>
  <si>
    <t xml:space="preserve">  Medical </t>
  </si>
  <si>
    <t xml:space="preserve">  Medical </t>
  </si>
  <si>
    <t>License</t>
  </si>
  <si>
    <t>License</t>
  </si>
  <si>
    <t xml:space="preserve">  engine</t>
  </si>
  <si>
    <t xml:space="preserve">  engine</t>
  </si>
  <si>
    <t xml:space="preserve">  support</t>
  </si>
  <si>
    <t xml:space="preserve">  support</t>
  </si>
  <si>
    <t xml:space="preserve">  Pathing software</t>
  </si>
  <si>
    <t xml:space="preserve">  Pathing software</t>
  </si>
  <si>
    <t xml:space="preserve">  Speed Tree</t>
  </si>
  <si>
    <t xml:space="preserve">  Speed Tree</t>
  </si>
  <si>
    <t>Hardware</t>
  </si>
  <si>
    <t>Hardware</t>
  </si>
  <si>
    <t xml:space="preserve"> Development Systems</t>
  </si>
  <si>
    <t>Development Systems</t>
  </si>
  <si>
    <t xml:space="preserve">  Servers - Blade</t>
  </si>
  <si>
    <t xml:space="preserve">  Servers - Blade</t>
  </si>
  <si>
    <t xml:space="preserve">  PC's</t>
  </si>
  <si>
    <t xml:space="preserve">  PC's</t>
  </si>
  <si>
    <t xml:space="preserve">  PC"s</t>
  </si>
  <si>
    <t>count</t>
  </si>
  <si>
    <t xml:space="preserve">  PC"s</t>
  </si>
  <si>
    <t xml:space="preserve">  Furniture</t>
  </si>
  <si>
    <t xml:space="preserve">  Furniture</t>
  </si>
  <si>
    <t xml:space="preserve">  Office Supplies</t>
  </si>
  <si>
    <t xml:space="preserve">  Office Supplies</t>
  </si>
  <si>
    <t xml:space="preserve">  Misc. Office Equipment</t>
  </si>
  <si>
    <t xml:space="preserve">  Misc. Office Equipment</t>
  </si>
  <si>
    <t>Telecommunications</t>
  </si>
  <si>
    <t>Telecommunications</t>
  </si>
  <si>
    <t xml:space="preserve">  Telephone Equipment</t>
  </si>
  <si>
    <t xml:space="preserve"> Telephone Equipment</t>
  </si>
  <si>
    <t xml:space="preserve">  Telephone Service</t>
  </si>
  <si>
    <t xml:space="preserve">  Telephone Service</t>
  </si>
  <si>
    <t xml:space="preserve">  DSL</t>
  </si>
  <si>
    <t xml:space="preserve">  DSL</t>
  </si>
  <si>
    <t xml:space="preserve">  T3</t>
  </si>
  <si>
    <t xml:space="preserve">  T3</t>
  </si>
  <si>
    <t xml:space="preserve">  OC12</t>
  </si>
  <si>
    <t xml:space="preserve">  OC12</t>
  </si>
  <si>
    <t>Office Space</t>
  </si>
  <si>
    <t>Office Space</t>
  </si>
  <si>
    <t>Utilites</t>
  </si>
  <si>
    <t>Utilites</t>
  </si>
  <si>
    <t>Professional Fees</t>
  </si>
  <si>
    <t>Professional Fees</t>
  </si>
  <si>
    <t xml:space="preserve">  Legal</t>
  </si>
  <si>
    <t xml:space="preserve">  Legal</t>
  </si>
  <si>
    <t xml:space="preserve">  Accounting</t>
  </si>
  <si>
    <t xml:space="preserve">  Accounting</t>
  </si>
  <si>
    <t>Advertising</t>
  </si>
  <si>
    <t>Advertising</t>
  </si>
  <si>
    <t>Print Media</t>
  </si>
  <si>
    <t>Print Media</t>
  </si>
  <si>
    <t>E3</t>
  </si>
  <si>
    <t>E3</t>
  </si>
  <si>
    <t>Science Fiction Conventions</t>
  </si>
  <si>
    <t>Science Fiction Conventions</t>
  </si>
  <si>
    <t>Story Writers</t>
  </si>
  <si>
    <t>Story writers</t>
  </si>
  <si>
    <t>Monthly Expense</t>
  </si>
  <si>
    <t>Total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</si>
</sst>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_(* #,##0.00_);_(* \(#,##0.00\);_(* \-??_);_(@_)"/>
    <numFmt numFmtId="173" formatCode="_(* #,##0_);_(* \(#,##0\);_(* \-_);_(@_)"/>
  </numFmts>
  <fonts count="2">
    <font>
      <sz val="10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medium">
        <color indexed="10"/>
      </left>
      <right style="medium">
        <color indexed="10"/>
      </right>
      <top style="thin">
        <color indexed="11"/>
      </top>
      <bottom style="thin">
        <color indexed="1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Alignment="0" applyProtection="0"/>
    <xf numFmtId="173" fontId="0" fillId="0" borderId="0" applyFon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72" fontId="0" fillId="0" borderId="0" xfId="15" applyFont="1" applyFill="1" applyBorder="1" applyAlignment="1" applyProtection="1">
      <alignment/>
      <protection/>
    </xf>
    <xf numFmtId="172" fontId="0" fillId="0" borderId="1" xfId="15" applyFont="1" applyFill="1" applyBorder="1" applyAlignment="1" applyProtection="1">
      <alignment/>
      <protection/>
    </xf>
    <xf numFmtId="172" fontId="0" fillId="0" borderId="2" xfId="15" applyFont="1" applyFill="1" applyBorder="1" applyAlignment="1" applyProtection="1">
      <alignment/>
      <protection/>
    </xf>
    <xf numFmtId="4" fontId="0" fillId="0" borderId="0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173" fontId="0" fillId="0" borderId="0" xfId="16" applyFont="1" applyFill="1" applyBorder="1" applyAlignment="1" applyProtection="1">
      <alignment/>
      <protection/>
    </xf>
    <xf numFmtId="0" fontId="0" fillId="0" borderId="3" xfId="0" applyFont="1" applyBorder="1" applyAlignment="1">
      <alignment/>
    </xf>
    <xf numFmtId="172" fontId="0" fillId="0" borderId="3" xfId="15" applyFont="1" applyFill="1" applyBorder="1" applyAlignment="1" applyProtection="1">
      <alignment/>
      <protection/>
    </xf>
    <xf numFmtId="172" fontId="0" fillId="0" borderId="4" xfId="15" applyFont="1" applyFill="1" applyBorder="1" applyAlignment="1" applyProtection="1">
      <alignment/>
      <protection/>
    </xf>
    <xf numFmtId="173" fontId="0" fillId="0" borderId="3" xfId="16" applyFont="1" applyFill="1" applyBorder="1" applyAlignment="1" applyProtection="1">
      <alignment/>
      <protection/>
    </xf>
    <xf numFmtId="172" fontId="1" fillId="2" borderId="1" xfId="0" applyNumberFormat="1" applyFont="1" applyFill="1" applyBorder="1" applyAlignment="1">
      <alignment/>
    </xf>
    <xf numFmtId="172" fontId="0" fillId="3" borderId="0" xfId="0" applyNumberFormat="1" applyFont="1" applyFill="1" applyBorder="1" applyAlignment="1">
      <alignment/>
    </xf>
    <xf numFmtId="172" fontId="0" fillId="0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74"/>
  <sheetViews>
    <sheetView tabSelected="1" workbookViewId="0" topLeftCell="A2">
      <pane xSplit="3120" ySplit="525" topLeftCell="AS1" activePane="bottomRight" state="split"/>
      <selection pane="topLeft" activeCell="AS132" sqref="AS132"/>
      <selection pane="topRight" activeCell="AS132" sqref="AS132"/>
      <selection pane="bottomLeft" activeCell="AS132" sqref="AS132"/>
      <selection pane="bottomRight" activeCell="AS132" sqref="AS132"/>
    </sheetView>
  </sheetViews>
  <sheetFormatPr defaultColWidth="9.140625" defaultRowHeight="12.75"/>
  <cols>
    <col min="1" max="1" width="26.28125" style="1" customWidth="1"/>
    <col min="2" max="3" width="11.28125" style="1" customWidth="1"/>
    <col min="4" max="4" width="10.28125" style="1" customWidth="1"/>
    <col min="5" max="5" width="11.28125" style="1" customWidth="1"/>
    <col min="6" max="14" width="10.28125" style="1" customWidth="1"/>
    <col min="15" max="15" width="11.28125" style="1" customWidth="1"/>
    <col min="16" max="18" width="10.28125" style="1" customWidth="1"/>
    <col min="19" max="19" width="11.00390625" style="1" customWidth="1"/>
    <col min="20" max="20" width="11.28125" style="1" customWidth="1"/>
    <col min="21" max="21" width="11.8515625" style="1" customWidth="1"/>
    <col min="22" max="22" width="11.57421875" style="1" customWidth="1"/>
    <col min="23" max="40" width="11.28125" style="1" customWidth="1"/>
    <col min="41" max="41" width="12.8515625" style="1" customWidth="1"/>
    <col min="42" max="42" width="11.28125" style="1" customWidth="1"/>
    <col min="43" max="43" width="14.00390625" style="2" customWidth="1"/>
    <col min="44" max="44" width="14.00390625" style="1" customWidth="1"/>
    <col min="45" max="49" width="11.28125" style="1" customWidth="1"/>
    <col min="50" max="50" width="9.00390625" style="1" customWidth="1"/>
    <col min="51" max="51" width="14.00390625" style="3" customWidth="1"/>
    <col min="52" max="52" width="26.7109375" style="1" customWidth="1"/>
    <col min="53" max="53" width="13.57421875" style="1" customWidth="1"/>
    <col min="54" max="55" width="9.00390625" style="1" customWidth="1"/>
    <col min="56" max="56" width="11.28125" style="1" customWidth="1"/>
    <col min="57" max="16384" width="9.00390625" style="1" customWidth="1"/>
  </cols>
  <sheetData>
    <row r="1" spans="2:56" ht="12.75">
      <c r="B1" s="1">
        <v>2005</v>
      </c>
      <c r="N1" s="1">
        <v>2006</v>
      </c>
      <c r="Z1" s="1">
        <v>2007</v>
      </c>
      <c r="AL1" s="1">
        <v>2008</v>
      </c>
      <c r="AQ1" s="4" t="s">
        <v>0</v>
      </c>
      <c r="AW1" s="1">
        <v>2009</v>
      </c>
      <c r="AY1" s="3" t="s">
        <v>1</v>
      </c>
      <c r="BA1" s="1" t="s">
        <v>2</v>
      </c>
      <c r="BD1" s="1" t="s">
        <v>3</v>
      </c>
    </row>
    <row r="2" spans="2:50" ht="12.75">
      <c r="B2" s="5">
        <v>1</v>
      </c>
      <c r="C2" s="5">
        <f aca="true" t="shared" si="0" ref="C2:AW2">B2+1</f>
        <v>2</v>
      </c>
      <c r="D2" s="5">
        <f t="shared" si="0"/>
        <v>3</v>
      </c>
      <c r="E2" s="5">
        <f t="shared" si="0"/>
        <v>4</v>
      </c>
      <c r="F2" s="5">
        <f t="shared" si="0"/>
        <v>5</v>
      </c>
      <c r="G2" s="5">
        <f t="shared" si="0"/>
        <v>6</v>
      </c>
      <c r="H2" s="5">
        <f t="shared" si="0"/>
        <v>7</v>
      </c>
      <c r="I2" s="5">
        <f t="shared" si="0"/>
        <v>8</v>
      </c>
      <c r="J2" s="5">
        <f t="shared" si="0"/>
        <v>9</v>
      </c>
      <c r="K2" s="5">
        <f t="shared" si="0"/>
        <v>10</v>
      </c>
      <c r="L2" s="5">
        <f t="shared" si="0"/>
        <v>11</v>
      </c>
      <c r="M2" s="5">
        <f t="shared" si="0"/>
        <v>12</v>
      </c>
      <c r="N2" s="5">
        <f t="shared" si="0"/>
        <v>13</v>
      </c>
      <c r="O2" s="5">
        <f t="shared" si="0"/>
        <v>14</v>
      </c>
      <c r="P2" s="5">
        <f t="shared" si="0"/>
        <v>15</v>
      </c>
      <c r="Q2" s="5">
        <f t="shared" si="0"/>
        <v>16</v>
      </c>
      <c r="R2" s="5">
        <f t="shared" si="0"/>
        <v>17</v>
      </c>
      <c r="S2" s="5">
        <f t="shared" si="0"/>
        <v>18</v>
      </c>
      <c r="T2" s="5">
        <f t="shared" si="0"/>
        <v>19</v>
      </c>
      <c r="U2" s="5">
        <f t="shared" si="0"/>
        <v>20</v>
      </c>
      <c r="V2" s="5">
        <f t="shared" si="0"/>
        <v>21</v>
      </c>
      <c r="W2" s="5">
        <f t="shared" si="0"/>
        <v>22</v>
      </c>
      <c r="X2" s="5">
        <f t="shared" si="0"/>
        <v>23</v>
      </c>
      <c r="Y2" s="5">
        <f t="shared" si="0"/>
        <v>24</v>
      </c>
      <c r="Z2" s="5">
        <f t="shared" si="0"/>
        <v>25</v>
      </c>
      <c r="AA2" s="5">
        <f t="shared" si="0"/>
        <v>26</v>
      </c>
      <c r="AB2" s="5">
        <f t="shared" si="0"/>
        <v>27</v>
      </c>
      <c r="AC2" s="5">
        <f t="shared" si="0"/>
        <v>28</v>
      </c>
      <c r="AD2" s="5">
        <f t="shared" si="0"/>
        <v>29</v>
      </c>
      <c r="AE2" s="5">
        <f t="shared" si="0"/>
        <v>30</v>
      </c>
      <c r="AF2" s="5">
        <f t="shared" si="0"/>
        <v>31</v>
      </c>
      <c r="AG2" s="5">
        <f t="shared" si="0"/>
        <v>32</v>
      </c>
      <c r="AH2" s="5">
        <f t="shared" si="0"/>
        <v>33</v>
      </c>
      <c r="AI2" s="5">
        <f t="shared" si="0"/>
        <v>34</v>
      </c>
      <c r="AJ2" s="5">
        <f t="shared" si="0"/>
        <v>35</v>
      </c>
      <c r="AK2" s="5">
        <f t="shared" si="0"/>
        <v>36</v>
      </c>
      <c r="AL2" s="5">
        <f t="shared" si="0"/>
        <v>37</v>
      </c>
      <c r="AM2" s="5">
        <f t="shared" si="0"/>
        <v>38</v>
      </c>
      <c r="AN2" s="5">
        <f t="shared" si="0"/>
        <v>39</v>
      </c>
      <c r="AO2" s="5">
        <f t="shared" si="0"/>
        <v>40</v>
      </c>
      <c r="AP2" s="5">
        <f t="shared" si="0"/>
        <v>41</v>
      </c>
      <c r="AQ2" s="4">
        <f t="shared" si="0"/>
        <v>42</v>
      </c>
      <c r="AR2" s="5">
        <f t="shared" si="0"/>
        <v>43</v>
      </c>
      <c r="AS2" s="5">
        <f t="shared" si="0"/>
        <v>44</v>
      </c>
      <c r="AT2" s="5">
        <f t="shared" si="0"/>
        <v>45</v>
      </c>
      <c r="AU2" s="5">
        <f t="shared" si="0"/>
        <v>46</v>
      </c>
      <c r="AV2" s="5">
        <f t="shared" si="0"/>
        <v>47</v>
      </c>
      <c r="AW2" s="5">
        <f t="shared" si="0"/>
        <v>48</v>
      </c>
      <c r="AX2" s="5"/>
    </row>
    <row r="3" spans="2:49" ht="12.75"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5" t="s">
        <v>18</v>
      </c>
      <c r="Q3" s="5" t="s">
        <v>19</v>
      </c>
      <c r="R3" s="5" t="s">
        <v>20</v>
      </c>
      <c r="S3" s="5" t="s">
        <v>21</v>
      </c>
      <c r="T3" s="5" t="s">
        <v>22</v>
      </c>
      <c r="U3" s="5" t="s">
        <v>23</v>
      </c>
      <c r="V3" s="5" t="s">
        <v>24</v>
      </c>
      <c r="W3" s="5" t="s">
        <v>25</v>
      </c>
      <c r="X3" s="5" t="s">
        <v>26</v>
      </c>
      <c r="Y3" s="5" t="s">
        <v>27</v>
      </c>
      <c r="Z3" s="5" t="s">
        <v>28</v>
      </c>
      <c r="AA3" s="5" t="s">
        <v>29</v>
      </c>
      <c r="AB3" s="5" t="s">
        <v>30</v>
      </c>
      <c r="AC3" s="5" t="s">
        <v>31</v>
      </c>
      <c r="AD3" s="5" t="s">
        <v>32</v>
      </c>
      <c r="AE3" s="5" t="s">
        <v>33</v>
      </c>
      <c r="AF3" s="5" t="s">
        <v>34</v>
      </c>
      <c r="AG3" s="5" t="s">
        <v>35</v>
      </c>
      <c r="AH3" s="5" t="s">
        <v>36</v>
      </c>
      <c r="AI3" s="5" t="s">
        <v>37</v>
      </c>
      <c r="AJ3" s="5" t="s">
        <v>38</v>
      </c>
      <c r="AK3" s="5" t="s">
        <v>39</v>
      </c>
      <c r="AL3" s="5" t="s">
        <v>40</v>
      </c>
      <c r="AM3" s="5" t="s">
        <v>41</v>
      </c>
      <c r="AN3" s="5" t="s">
        <v>42</v>
      </c>
      <c r="AO3" s="5" t="s">
        <v>43</v>
      </c>
      <c r="AP3" s="5" t="s">
        <v>44</v>
      </c>
      <c r="AQ3" s="4" t="s">
        <v>45</v>
      </c>
      <c r="AR3" s="5" t="s">
        <v>46</v>
      </c>
      <c r="AS3" s="5" t="s">
        <v>47</v>
      </c>
      <c r="AT3" s="5" t="s">
        <v>48</v>
      </c>
      <c r="AU3" s="5" t="s">
        <v>49</v>
      </c>
      <c r="AV3" s="5" t="s">
        <v>50</v>
      </c>
      <c r="AW3" s="5" t="s">
        <v>51</v>
      </c>
    </row>
    <row r="4" spans="2:49" ht="12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6"/>
      <c r="AR4" s="5"/>
      <c r="AS4" s="5"/>
      <c r="AT4" s="5"/>
      <c r="AU4" s="5"/>
      <c r="AV4" s="5"/>
      <c r="AW4" s="5"/>
    </row>
    <row r="5" spans="1:56" ht="12.75">
      <c r="A5" s="1" t="s">
        <v>52</v>
      </c>
      <c r="B5" s="7">
        <f>BD5/12</f>
        <v>7500</v>
      </c>
      <c r="C5" s="7">
        <f aca="true" t="shared" si="1" ref="C5:M5">B5</f>
        <v>7500</v>
      </c>
      <c r="D5" s="7">
        <f t="shared" si="1"/>
        <v>7500</v>
      </c>
      <c r="E5" s="7">
        <f t="shared" si="1"/>
        <v>7500</v>
      </c>
      <c r="F5" s="7">
        <f t="shared" si="1"/>
        <v>7500</v>
      </c>
      <c r="G5" s="7">
        <f t="shared" si="1"/>
        <v>7500</v>
      </c>
      <c r="H5" s="7">
        <f t="shared" si="1"/>
        <v>7500</v>
      </c>
      <c r="I5" s="7">
        <f t="shared" si="1"/>
        <v>7500</v>
      </c>
      <c r="J5" s="7">
        <f t="shared" si="1"/>
        <v>7500</v>
      </c>
      <c r="K5" s="7">
        <f t="shared" si="1"/>
        <v>7500</v>
      </c>
      <c r="L5" s="7">
        <f t="shared" si="1"/>
        <v>7500</v>
      </c>
      <c r="M5" s="7">
        <f t="shared" si="1"/>
        <v>7500</v>
      </c>
      <c r="N5" s="7">
        <f>M5*1.06</f>
        <v>7950</v>
      </c>
      <c r="O5" s="7">
        <f aca="true" t="shared" si="2" ref="O5:Y5">N5</f>
        <v>7950</v>
      </c>
      <c r="P5" s="7">
        <f t="shared" si="2"/>
        <v>7950</v>
      </c>
      <c r="Q5" s="7">
        <f t="shared" si="2"/>
        <v>7950</v>
      </c>
      <c r="R5" s="7">
        <f t="shared" si="2"/>
        <v>7950</v>
      </c>
      <c r="S5" s="7">
        <f t="shared" si="2"/>
        <v>7950</v>
      </c>
      <c r="T5" s="7">
        <f t="shared" si="2"/>
        <v>7950</v>
      </c>
      <c r="U5" s="7">
        <f t="shared" si="2"/>
        <v>7950</v>
      </c>
      <c r="V5" s="7">
        <f t="shared" si="2"/>
        <v>7950</v>
      </c>
      <c r="W5" s="7">
        <f t="shared" si="2"/>
        <v>7950</v>
      </c>
      <c r="X5" s="7">
        <f t="shared" si="2"/>
        <v>7950</v>
      </c>
      <c r="Y5" s="7">
        <f t="shared" si="2"/>
        <v>7950</v>
      </c>
      <c r="Z5" s="7">
        <f>Y5*1.06</f>
        <v>8427</v>
      </c>
      <c r="AA5" s="7">
        <f aca="true" t="shared" si="3" ref="AA5:AK5">Z5</f>
        <v>8427</v>
      </c>
      <c r="AB5" s="7">
        <f t="shared" si="3"/>
        <v>8427</v>
      </c>
      <c r="AC5" s="7">
        <f t="shared" si="3"/>
        <v>8427</v>
      </c>
      <c r="AD5" s="7">
        <f t="shared" si="3"/>
        <v>8427</v>
      </c>
      <c r="AE5" s="7">
        <f t="shared" si="3"/>
        <v>8427</v>
      </c>
      <c r="AF5" s="7">
        <f t="shared" si="3"/>
        <v>8427</v>
      </c>
      <c r="AG5" s="7">
        <f t="shared" si="3"/>
        <v>8427</v>
      </c>
      <c r="AH5" s="7">
        <f t="shared" si="3"/>
        <v>8427</v>
      </c>
      <c r="AI5" s="7">
        <f t="shared" si="3"/>
        <v>8427</v>
      </c>
      <c r="AJ5" s="7">
        <f t="shared" si="3"/>
        <v>8427</v>
      </c>
      <c r="AK5" s="7">
        <f t="shared" si="3"/>
        <v>8427</v>
      </c>
      <c r="AL5" s="7">
        <f>AK5*1.06</f>
        <v>8932.62</v>
      </c>
      <c r="AM5" s="7">
        <f aca="true" t="shared" si="4" ref="AM5:AW5">AL5</f>
        <v>8932.62</v>
      </c>
      <c r="AN5" s="7">
        <f t="shared" si="4"/>
        <v>8932.62</v>
      </c>
      <c r="AO5" s="7">
        <f t="shared" si="4"/>
        <v>8932.62</v>
      </c>
      <c r="AP5" s="7">
        <f t="shared" si="4"/>
        <v>8932.62</v>
      </c>
      <c r="AQ5" s="8">
        <f t="shared" si="4"/>
        <v>8932.62</v>
      </c>
      <c r="AR5" s="7">
        <f t="shared" si="4"/>
        <v>8932.62</v>
      </c>
      <c r="AS5" s="7">
        <f t="shared" si="4"/>
        <v>8932.62</v>
      </c>
      <c r="AT5" s="7">
        <f t="shared" si="4"/>
        <v>8932.62</v>
      </c>
      <c r="AU5" s="7">
        <f t="shared" si="4"/>
        <v>8932.62</v>
      </c>
      <c r="AV5" s="7">
        <f t="shared" si="4"/>
        <v>8932.62</v>
      </c>
      <c r="AW5" s="7">
        <f t="shared" si="4"/>
        <v>8932.62</v>
      </c>
      <c r="AX5" s="7"/>
      <c r="AY5" s="9">
        <f aca="true" t="shared" si="5" ref="AY5:AY36">SUM(B5:AW5)</f>
        <v>393715.43999999994</v>
      </c>
      <c r="AZ5" s="7" t="s">
        <v>53</v>
      </c>
      <c r="BA5" s="7">
        <f aca="true" t="shared" si="6" ref="BA5:BA36">AW5*12</f>
        <v>107191.44</v>
      </c>
      <c r="BB5" s="7"/>
      <c r="BC5" s="7"/>
      <c r="BD5" s="7">
        <v>90000</v>
      </c>
    </row>
    <row r="6" spans="1:56" ht="12.75">
      <c r="A6" s="1" t="s">
        <v>54</v>
      </c>
      <c r="B6" s="7">
        <f>BD6/12</f>
        <v>7500</v>
      </c>
      <c r="C6" s="7">
        <f aca="true" t="shared" si="7" ref="C6:M6">B6</f>
        <v>7500</v>
      </c>
      <c r="D6" s="7">
        <f t="shared" si="7"/>
        <v>7500</v>
      </c>
      <c r="E6" s="7">
        <f t="shared" si="7"/>
        <v>7500</v>
      </c>
      <c r="F6" s="7">
        <f t="shared" si="7"/>
        <v>7500</v>
      </c>
      <c r="G6" s="7">
        <f t="shared" si="7"/>
        <v>7500</v>
      </c>
      <c r="H6" s="7">
        <f t="shared" si="7"/>
        <v>7500</v>
      </c>
      <c r="I6" s="7">
        <f t="shared" si="7"/>
        <v>7500</v>
      </c>
      <c r="J6" s="7">
        <f t="shared" si="7"/>
        <v>7500</v>
      </c>
      <c r="K6" s="7">
        <f t="shared" si="7"/>
        <v>7500</v>
      </c>
      <c r="L6" s="7">
        <f t="shared" si="7"/>
        <v>7500</v>
      </c>
      <c r="M6" s="7">
        <f t="shared" si="7"/>
        <v>7500</v>
      </c>
      <c r="N6" s="7">
        <f>M6*1.06</f>
        <v>7950</v>
      </c>
      <c r="O6" s="7">
        <f aca="true" t="shared" si="8" ref="O6:Y6">N6</f>
        <v>7950</v>
      </c>
      <c r="P6" s="7">
        <f t="shared" si="8"/>
        <v>7950</v>
      </c>
      <c r="Q6" s="7">
        <f t="shared" si="8"/>
        <v>7950</v>
      </c>
      <c r="R6" s="7">
        <f t="shared" si="8"/>
        <v>7950</v>
      </c>
      <c r="S6" s="7">
        <f t="shared" si="8"/>
        <v>7950</v>
      </c>
      <c r="T6" s="7">
        <f t="shared" si="8"/>
        <v>7950</v>
      </c>
      <c r="U6" s="7">
        <f t="shared" si="8"/>
        <v>7950</v>
      </c>
      <c r="V6" s="7">
        <f t="shared" si="8"/>
        <v>7950</v>
      </c>
      <c r="W6" s="7">
        <f t="shared" si="8"/>
        <v>7950</v>
      </c>
      <c r="X6" s="7">
        <f t="shared" si="8"/>
        <v>7950</v>
      </c>
      <c r="Y6" s="7">
        <f t="shared" si="8"/>
        <v>7950</v>
      </c>
      <c r="Z6" s="7">
        <f>Y6*1.06</f>
        <v>8427</v>
      </c>
      <c r="AA6" s="7">
        <f aca="true" t="shared" si="9" ref="AA6:AK6">Z6</f>
        <v>8427</v>
      </c>
      <c r="AB6" s="7">
        <f t="shared" si="9"/>
        <v>8427</v>
      </c>
      <c r="AC6" s="7">
        <f t="shared" si="9"/>
        <v>8427</v>
      </c>
      <c r="AD6" s="7">
        <f t="shared" si="9"/>
        <v>8427</v>
      </c>
      <c r="AE6" s="7">
        <f t="shared" si="9"/>
        <v>8427</v>
      </c>
      <c r="AF6" s="7">
        <f t="shared" si="9"/>
        <v>8427</v>
      </c>
      <c r="AG6" s="7">
        <f t="shared" si="9"/>
        <v>8427</v>
      </c>
      <c r="AH6" s="7">
        <f t="shared" si="9"/>
        <v>8427</v>
      </c>
      <c r="AI6" s="7">
        <f t="shared" si="9"/>
        <v>8427</v>
      </c>
      <c r="AJ6" s="7">
        <f t="shared" si="9"/>
        <v>8427</v>
      </c>
      <c r="AK6" s="7">
        <f t="shared" si="9"/>
        <v>8427</v>
      </c>
      <c r="AL6" s="7">
        <f>AK6*1.06</f>
        <v>8932.62</v>
      </c>
      <c r="AM6" s="7">
        <f aca="true" t="shared" si="10" ref="AM6:AW6">AL6</f>
        <v>8932.62</v>
      </c>
      <c r="AN6" s="7">
        <f t="shared" si="10"/>
        <v>8932.62</v>
      </c>
      <c r="AO6" s="7">
        <f t="shared" si="10"/>
        <v>8932.62</v>
      </c>
      <c r="AP6" s="7">
        <f t="shared" si="10"/>
        <v>8932.62</v>
      </c>
      <c r="AQ6" s="8">
        <f t="shared" si="10"/>
        <v>8932.62</v>
      </c>
      <c r="AR6" s="7">
        <f t="shared" si="10"/>
        <v>8932.62</v>
      </c>
      <c r="AS6" s="7">
        <f t="shared" si="10"/>
        <v>8932.62</v>
      </c>
      <c r="AT6" s="7">
        <f t="shared" si="10"/>
        <v>8932.62</v>
      </c>
      <c r="AU6" s="7">
        <f t="shared" si="10"/>
        <v>8932.62</v>
      </c>
      <c r="AV6" s="7">
        <f t="shared" si="10"/>
        <v>8932.62</v>
      </c>
      <c r="AW6" s="7">
        <f t="shared" si="10"/>
        <v>8932.62</v>
      </c>
      <c r="AX6" s="7"/>
      <c r="AY6" s="9">
        <f t="shared" si="5"/>
        <v>393715.43999999994</v>
      </c>
      <c r="AZ6" s="7" t="s">
        <v>55</v>
      </c>
      <c r="BA6" s="7">
        <f t="shared" si="6"/>
        <v>107191.44</v>
      </c>
      <c r="BB6" s="7"/>
      <c r="BC6" s="7"/>
      <c r="BD6" s="7">
        <v>90000</v>
      </c>
    </row>
    <row r="7" spans="2:56" ht="12.7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8"/>
      <c r="AR7" s="7"/>
      <c r="AS7" s="7"/>
      <c r="AT7" s="7"/>
      <c r="AU7" s="7"/>
      <c r="AV7" s="7"/>
      <c r="AW7" s="7"/>
      <c r="AX7" s="7"/>
      <c r="AY7" s="9">
        <f t="shared" si="5"/>
        <v>0</v>
      </c>
      <c r="AZ7" s="7"/>
      <c r="BA7" s="7">
        <f t="shared" si="6"/>
        <v>0</v>
      </c>
      <c r="BB7" s="7"/>
      <c r="BC7" s="7"/>
      <c r="BD7" s="7"/>
    </row>
    <row r="8" spans="1:56" ht="12.75">
      <c r="A8" s="1" t="s">
        <v>56</v>
      </c>
      <c r="B8" s="7">
        <f>BD8/12</f>
        <v>5000</v>
      </c>
      <c r="C8" s="7">
        <f aca="true" t="shared" si="11" ref="C8:M8">B8</f>
        <v>5000</v>
      </c>
      <c r="D8" s="7">
        <f t="shared" si="11"/>
        <v>5000</v>
      </c>
      <c r="E8" s="7">
        <f t="shared" si="11"/>
        <v>5000</v>
      </c>
      <c r="F8" s="7">
        <f t="shared" si="11"/>
        <v>5000</v>
      </c>
      <c r="G8" s="7">
        <f t="shared" si="11"/>
        <v>5000</v>
      </c>
      <c r="H8" s="7">
        <f t="shared" si="11"/>
        <v>5000</v>
      </c>
      <c r="I8" s="7">
        <f t="shared" si="11"/>
        <v>5000</v>
      </c>
      <c r="J8" s="7">
        <f t="shared" si="11"/>
        <v>5000</v>
      </c>
      <c r="K8" s="7">
        <f t="shared" si="11"/>
        <v>5000</v>
      </c>
      <c r="L8" s="7">
        <f t="shared" si="11"/>
        <v>5000</v>
      </c>
      <c r="M8" s="7">
        <f t="shared" si="11"/>
        <v>5000</v>
      </c>
      <c r="N8" s="7">
        <f>M8*1.06</f>
        <v>5300</v>
      </c>
      <c r="O8" s="7">
        <f aca="true" t="shared" si="12" ref="O8:Y8">N8</f>
        <v>5300</v>
      </c>
      <c r="P8" s="7">
        <f t="shared" si="12"/>
        <v>5300</v>
      </c>
      <c r="Q8" s="7">
        <f t="shared" si="12"/>
        <v>5300</v>
      </c>
      <c r="R8" s="7">
        <f t="shared" si="12"/>
        <v>5300</v>
      </c>
      <c r="S8" s="7">
        <f t="shared" si="12"/>
        <v>5300</v>
      </c>
      <c r="T8" s="7">
        <f t="shared" si="12"/>
        <v>5300</v>
      </c>
      <c r="U8" s="7">
        <f t="shared" si="12"/>
        <v>5300</v>
      </c>
      <c r="V8" s="7">
        <f t="shared" si="12"/>
        <v>5300</v>
      </c>
      <c r="W8" s="7">
        <f t="shared" si="12"/>
        <v>5300</v>
      </c>
      <c r="X8" s="7">
        <f t="shared" si="12"/>
        <v>5300</v>
      </c>
      <c r="Y8" s="7">
        <f t="shared" si="12"/>
        <v>5300</v>
      </c>
      <c r="Z8" s="7">
        <f>Y8*1.06</f>
        <v>5618</v>
      </c>
      <c r="AA8" s="7">
        <f aca="true" t="shared" si="13" ref="AA8:AB10">Z8</f>
        <v>5618</v>
      </c>
      <c r="AB8" s="7">
        <f t="shared" si="13"/>
        <v>5618</v>
      </c>
      <c r="AC8" s="7">
        <v>5300</v>
      </c>
      <c r="AD8" s="7">
        <f aca="true" t="shared" si="14" ref="AD8:AK10">AC8</f>
        <v>5300</v>
      </c>
      <c r="AE8" s="7">
        <f t="shared" si="14"/>
        <v>5300</v>
      </c>
      <c r="AF8" s="7">
        <f t="shared" si="14"/>
        <v>5300</v>
      </c>
      <c r="AG8" s="7">
        <f t="shared" si="14"/>
        <v>5300</v>
      </c>
      <c r="AH8" s="7">
        <f t="shared" si="14"/>
        <v>5300</v>
      </c>
      <c r="AI8" s="7">
        <f t="shared" si="14"/>
        <v>5300</v>
      </c>
      <c r="AJ8" s="7">
        <f t="shared" si="14"/>
        <v>5300</v>
      </c>
      <c r="AK8" s="7">
        <f t="shared" si="14"/>
        <v>5300</v>
      </c>
      <c r="AL8" s="7">
        <f>AK8*1.06</f>
        <v>5618</v>
      </c>
      <c r="AM8" s="7">
        <f aca="true" t="shared" si="15" ref="AM8:AW8">AL8</f>
        <v>5618</v>
      </c>
      <c r="AN8" s="7">
        <f t="shared" si="15"/>
        <v>5618</v>
      </c>
      <c r="AO8" s="7">
        <f t="shared" si="15"/>
        <v>5618</v>
      </c>
      <c r="AP8" s="7">
        <f t="shared" si="15"/>
        <v>5618</v>
      </c>
      <c r="AQ8" s="8">
        <f t="shared" si="15"/>
        <v>5618</v>
      </c>
      <c r="AR8" s="7">
        <f t="shared" si="15"/>
        <v>5618</v>
      </c>
      <c r="AS8" s="7">
        <f t="shared" si="15"/>
        <v>5618</v>
      </c>
      <c r="AT8" s="7">
        <f t="shared" si="15"/>
        <v>5618</v>
      </c>
      <c r="AU8" s="7">
        <f t="shared" si="15"/>
        <v>5618</v>
      </c>
      <c r="AV8" s="7">
        <f t="shared" si="15"/>
        <v>5618</v>
      </c>
      <c r="AW8" s="7">
        <f t="shared" si="15"/>
        <v>5618</v>
      </c>
      <c r="AX8" s="7"/>
      <c r="AY8" s="9">
        <f t="shared" si="5"/>
        <v>255570</v>
      </c>
      <c r="AZ8" s="7" t="s">
        <v>57</v>
      </c>
      <c r="BA8" s="7">
        <f t="shared" si="6"/>
        <v>67416</v>
      </c>
      <c r="BB8" s="7"/>
      <c r="BC8" s="7"/>
      <c r="BD8" s="7">
        <v>60000</v>
      </c>
    </row>
    <row r="9" spans="1:56" ht="12.75">
      <c r="A9" s="1" t="s">
        <v>58</v>
      </c>
      <c r="B9" s="7">
        <f>BD9/12</f>
        <v>5000</v>
      </c>
      <c r="C9" s="7">
        <f aca="true" t="shared" si="16" ref="C9:M9">B9</f>
        <v>5000</v>
      </c>
      <c r="D9" s="7">
        <f t="shared" si="16"/>
        <v>5000</v>
      </c>
      <c r="E9" s="7">
        <f t="shared" si="16"/>
        <v>5000</v>
      </c>
      <c r="F9" s="7">
        <f t="shared" si="16"/>
        <v>5000</v>
      </c>
      <c r="G9" s="7">
        <f t="shared" si="16"/>
        <v>5000</v>
      </c>
      <c r="H9" s="7">
        <f t="shared" si="16"/>
        <v>5000</v>
      </c>
      <c r="I9" s="7">
        <f t="shared" si="16"/>
        <v>5000</v>
      </c>
      <c r="J9" s="7">
        <f t="shared" si="16"/>
        <v>5000</v>
      </c>
      <c r="K9" s="7">
        <f t="shared" si="16"/>
        <v>5000</v>
      </c>
      <c r="L9" s="7">
        <f t="shared" si="16"/>
        <v>5000</v>
      </c>
      <c r="M9" s="7">
        <f t="shared" si="16"/>
        <v>5000</v>
      </c>
      <c r="N9" s="7">
        <f>M9*1.06</f>
        <v>5300</v>
      </c>
      <c r="O9" s="7">
        <f aca="true" t="shared" si="17" ref="O9:Y9">N9</f>
        <v>5300</v>
      </c>
      <c r="P9" s="7">
        <f t="shared" si="17"/>
        <v>5300</v>
      </c>
      <c r="Q9" s="7">
        <f t="shared" si="17"/>
        <v>5300</v>
      </c>
      <c r="R9" s="7">
        <f t="shared" si="17"/>
        <v>5300</v>
      </c>
      <c r="S9" s="7">
        <f t="shared" si="17"/>
        <v>5300</v>
      </c>
      <c r="T9" s="7">
        <f t="shared" si="17"/>
        <v>5300</v>
      </c>
      <c r="U9" s="7">
        <f t="shared" si="17"/>
        <v>5300</v>
      </c>
      <c r="V9" s="7">
        <f t="shared" si="17"/>
        <v>5300</v>
      </c>
      <c r="W9" s="7">
        <f t="shared" si="17"/>
        <v>5300</v>
      </c>
      <c r="X9" s="7">
        <f t="shared" si="17"/>
        <v>5300</v>
      </c>
      <c r="Y9" s="7">
        <f t="shared" si="17"/>
        <v>5300</v>
      </c>
      <c r="Z9" s="7">
        <f>Y9*1.06</f>
        <v>5618</v>
      </c>
      <c r="AA9" s="7">
        <f t="shared" si="13"/>
        <v>5618</v>
      </c>
      <c r="AB9" s="7">
        <f t="shared" si="13"/>
        <v>5618</v>
      </c>
      <c r="AC9" s="7">
        <v>5300</v>
      </c>
      <c r="AD9" s="7">
        <f t="shared" si="14"/>
        <v>5300</v>
      </c>
      <c r="AE9" s="7">
        <f t="shared" si="14"/>
        <v>5300</v>
      </c>
      <c r="AF9" s="7">
        <f t="shared" si="14"/>
        <v>5300</v>
      </c>
      <c r="AG9" s="7">
        <f t="shared" si="14"/>
        <v>5300</v>
      </c>
      <c r="AH9" s="7">
        <f t="shared" si="14"/>
        <v>5300</v>
      </c>
      <c r="AI9" s="7">
        <f t="shared" si="14"/>
        <v>5300</v>
      </c>
      <c r="AJ9" s="7">
        <f t="shared" si="14"/>
        <v>5300</v>
      </c>
      <c r="AK9" s="7">
        <f t="shared" si="14"/>
        <v>5300</v>
      </c>
      <c r="AL9" s="7">
        <f>AK9*1.06</f>
        <v>5618</v>
      </c>
      <c r="AM9" s="7">
        <f aca="true" t="shared" si="18" ref="AM9:AW9">AL9</f>
        <v>5618</v>
      </c>
      <c r="AN9" s="7">
        <f t="shared" si="18"/>
        <v>5618</v>
      </c>
      <c r="AO9" s="7">
        <f t="shared" si="18"/>
        <v>5618</v>
      </c>
      <c r="AP9" s="7">
        <f t="shared" si="18"/>
        <v>5618</v>
      </c>
      <c r="AQ9" s="8">
        <f t="shared" si="18"/>
        <v>5618</v>
      </c>
      <c r="AR9" s="7">
        <f t="shared" si="18"/>
        <v>5618</v>
      </c>
      <c r="AS9" s="7">
        <f t="shared" si="18"/>
        <v>5618</v>
      </c>
      <c r="AT9" s="7">
        <f t="shared" si="18"/>
        <v>5618</v>
      </c>
      <c r="AU9" s="7">
        <f t="shared" si="18"/>
        <v>5618</v>
      </c>
      <c r="AV9" s="7">
        <f t="shared" si="18"/>
        <v>5618</v>
      </c>
      <c r="AW9" s="7">
        <f t="shared" si="18"/>
        <v>5618</v>
      </c>
      <c r="AX9" s="7"/>
      <c r="AY9" s="9">
        <f t="shared" si="5"/>
        <v>255570</v>
      </c>
      <c r="AZ9" s="7" t="s">
        <v>59</v>
      </c>
      <c r="BA9" s="7">
        <f t="shared" si="6"/>
        <v>67416</v>
      </c>
      <c r="BB9" s="7"/>
      <c r="BC9" s="7"/>
      <c r="BD9" s="7">
        <v>60000</v>
      </c>
    </row>
    <row r="10" spans="1:56" ht="12.75">
      <c r="A10" s="1" t="s">
        <v>60</v>
      </c>
      <c r="B10" s="7"/>
      <c r="C10" s="7"/>
      <c r="D10" s="7"/>
      <c r="E10" s="7">
        <f>BD10/12</f>
        <v>2916.6666666666665</v>
      </c>
      <c r="F10" s="7">
        <f aca="true" t="shared" si="19" ref="F10:P10">E10</f>
        <v>2916.6666666666665</v>
      </c>
      <c r="G10" s="7">
        <f t="shared" si="19"/>
        <v>2916.6666666666665</v>
      </c>
      <c r="H10" s="7">
        <f t="shared" si="19"/>
        <v>2916.6666666666665</v>
      </c>
      <c r="I10" s="7">
        <f t="shared" si="19"/>
        <v>2916.6666666666665</v>
      </c>
      <c r="J10" s="7">
        <f t="shared" si="19"/>
        <v>2916.6666666666665</v>
      </c>
      <c r="K10" s="7">
        <f t="shared" si="19"/>
        <v>2916.6666666666665</v>
      </c>
      <c r="L10" s="7">
        <f t="shared" si="19"/>
        <v>2916.6666666666665</v>
      </c>
      <c r="M10" s="7">
        <f t="shared" si="19"/>
        <v>2916.6666666666665</v>
      </c>
      <c r="N10" s="7">
        <f t="shared" si="19"/>
        <v>2916.6666666666665</v>
      </c>
      <c r="O10" s="7">
        <f t="shared" si="19"/>
        <v>2916.6666666666665</v>
      </c>
      <c r="P10" s="7">
        <f t="shared" si="19"/>
        <v>2916.6666666666665</v>
      </c>
      <c r="Q10" s="7">
        <f>P10*1.06</f>
        <v>3091.6666666666665</v>
      </c>
      <c r="R10" s="7">
        <f aca="true" t="shared" si="20" ref="R10:Z10">Q10</f>
        <v>3091.6666666666665</v>
      </c>
      <c r="S10" s="7">
        <f t="shared" si="20"/>
        <v>3091.6666666666665</v>
      </c>
      <c r="T10" s="7">
        <f t="shared" si="20"/>
        <v>3091.6666666666665</v>
      </c>
      <c r="U10" s="7">
        <f t="shared" si="20"/>
        <v>3091.6666666666665</v>
      </c>
      <c r="V10" s="7">
        <f t="shared" si="20"/>
        <v>3091.6666666666665</v>
      </c>
      <c r="W10" s="7">
        <f t="shared" si="20"/>
        <v>3091.6666666666665</v>
      </c>
      <c r="X10" s="7">
        <f t="shared" si="20"/>
        <v>3091.6666666666665</v>
      </c>
      <c r="Y10" s="7">
        <f t="shared" si="20"/>
        <v>3091.6666666666665</v>
      </c>
      <c r="Z10" s="7">
        <f t="shared" si="20"/>
        <v>3091.6666666666665</v>
      </c>
      <c r="AA10" s="7">
        <f t="shared" si="13"/>
        <v>3091.6666666666665</v>
      </c>
      <c r="AB10" s="7">
        <f t="shared" si="13"/>
        <v>3091.6666666666665</v>
      </c>
      <c r="AC10" s="7">
        <f>AB10*1.06</f>
        <v>3277.1666666666665</v>
      </c>
      <c r="AD10" s="7">
        <f t="shared" si="14"/>
        <v>3277.1666666666665</v>
      </c>
      <c r="AE10" s="7">
        <f t="shared" si="14"/>
        <v>3277.1666666666665</v>
      </c>
      <c r="AF10" s="7">
        <f t="shared" si="14"/>
        <v>3277.1666666666665</v>
      </c>
      <c r="AG10" s="7">
        <f t="shared" si="14"/>
        <v>3277.1666666666665</v>
      </c>
      <c r="AH10" s="7">
        <f t="shared" si="14"/>
        <v>3277.1666666666665</v>
      </c>
      <c r="AI10" s="7">
        <f t="shared" si="14"/>
        <v>3277.1666666666665</v>
      </c>
      <c r="AJ10" s="7">
        <f t="shared" si="14"/>
        <v>3277.1666666666665</v>
      </c>
      <c r="AK10" s="7">
        <f t="shared" si="14"/>
        <v>3277.1666666666665</v>
      </c>
      <c r="AL10" s="7">
        <f>AK10</f>
        <v>3277.1666666666665</v>
      </c>
      <c r="AM10" s="7">
        <f>AL10</f>
        <v>3277.1666666666665</v>
      </c>
      <c r="AN10" s="7">
        <f>AM10</f>
        <v>3277.1666666666665</v>
      </c>
      <c r="AO10" s="7">
        <f>AN10*1.06</f>
        <v>3473.7966666666666</v>
      </c>
      <c r="AP10" s="7">
        <f aca="true" t="shared" si="21" ref="AP10:AW10">AO10</f>
        <v>3473.7966666666666</v>
      </c>
      <c r="AQ10" s="8">
        <f t="shared" si="21"/>
        <v>3473.7966666666666</v>
      </c>
      <c r="AR10" s="7">
        <f t="shared" si="21"/>
        <v>3473.7966666666666</v>
      </c>
      <c r="AS10" s="7">
        <f t="shared" si="21"/>
        <v>3473.7966666666666</v>
      </c>
      <c r="AT10" s="7">
        <f t="shared" si="21"/>
        <v>3473.7966666666666</v>
      </c>
      <c r="AU10" s="7">
        <f t="shared" si="21"/>
        <v>3473.7966666666666</v>
      </c>
      <c r="AV10" s="7">
        <f t="shared" si="21"/>
        <v>3473.7966666666666</v>
      </c>
      <c r="AW10" s="7">
        <f t="shared" si="21"/>
        <v>3473.7966666666666</v>
      </c>
      <c r="AX10" s="7"/>
      <c r="AY10" s="9">
        <f t="shared" si="5"/>
        <v>142690.17</v>
      </c>
      <c r="AZ10" s="7" t="s">
        <v>61</v>
      </c>
      <c r="BA10" s="7">
        <f t="shared" si="6"/>
        <v>41685.56</v>
      </c>
      <c r="BB10" s="7"/>
      <c r="BC10" s="7"/>
      <c r="BD10" s="7">
        <v>35000</v>
      </c>
    </row>
    <row r="11" spans="2:56" ht="12.7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>
        <f aca="true" t="shared" si="22" ref="R11:Y11">Q11</f>
        <v>0</v>
      </c>
      <c r="S11" s="7">
        <f t="shared" si="22"/>
        <v>0</v>
      </c>
      <c r="T11" s="7">
        <f t="shared" si="22"/>
        <v>0</v>
      </c>
      <c r="U11" s="7">
        <f t="shared" si="22"/>
        <v>0</v>
      </c>
      <c r="V11" s="7">
        <f t="shared" si="22"/>
        <v>0</v>
      </c>
      <c r="W11" s="7">
        <f t="shared" si="22"/>
        <v>0</v>
      </c>
      <c r="X11" s="7">
        <f t="shared" si="22"/>
        <v>0</v>
      </c>
      <c r="Y11" s="7">
        <f t="shared" si="22"/>
        <v>0</v>
      </c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8"/>
      <c r="AR11" s="7"/>
      <c r="AS11" s="7"/>
      <c r="AT11" s="7"/>
      <c r="AU11" s="7"/>
      <c r="AV11" s="7"/>
      <c r="AW11" s="7"/>
      <c r="AX11" s="7"/>
      <c r="AY11" s="9">
        <f t="shared" si="5"/>
        <v>0</v>
      </c>
      <c r="AZ11" s="7"/>
      <c r="BA11" s="7">
        <f t="shared" si="6"/>
        <v>0</v>
      </c>
      <c r="BB11" s="7"/>
      <c r="BC11" s="7"/>
      <c r="BD11" s="7"/>
    </row>
    <row r="12" spans="1:56" ht="12.75">
      <c r="A12" s="1" t="s">
        <v>62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8"/>
      <c r="AR12" s="7"/>
      <c r="AS12" s="7"/>
      <c r="AT12" s="7"/>
      <c r="AU12" s="7"/>
      <c r="AV12" s="7"/>
      <c r="AW12" s="7"/>
      <c r="AX12" s="7"/>
      <c r="AY12" s="9">
        <f t="shared" si="5"/>
        <v>0</v>
      </c>
      <c r="AZ12" s="7" t="s">
        <v>63</v>
      </c>
      <c r="BA12" s="7">
        <f t="shared" si="6"/>
        <v>0</v>
      </c>
      <c r="BB12" s="7"/>
      <c r="BC12" s="7"/>
      <c r="BD12" s="7"/>
    </row>
    <row r="13" spans="1:56" ht="12.75">
      <c r="A13" s="1" t="s">
        <v>64</v>
      </c>
      <c r="B13" s="7"/>
      <c r="C13" s="7"/>
      <c r="D13" s="7"/>
      <c r="E13" s="7">
        <f>BD13/12</f>
        <v>5416.666666666667</v>
      </c>
      <c r="F13" s="7">
        <f aca="true" t="shared" si="23" ref="F13:P13">E13</f>
        <v>5416.666666666667</v>
      </c>
      <c r="G13" s="7">
        <f t="shared" si="23"/>
        <v>5416.666666666667</v>
      </c>
      <c r="H13" s="7">
        <f t="shared" si="23"/>
        <v>5416.666666666667</v>
      </c>
      <c r="I13" s="7">
        <f t="shared" si="23"/>
        <v>5416.666666666667</v>
      </c>
      <c r="J13" s="7">
        <f t="shared" si="23"/>
        <v>5416.666666666667</v>
      </c>
      <c r="K13" s="7">
        <f t="shared" si="23"/>
        <v>5416.666666666667</v>
      </c>
      <c r="L13" s="7">
        <f t="shared" si="23"/>
        <v>5416.666666666667</v>
      </c>
      <c r="M13" s="7">
        <f t="shared" si="23"/>
        <v>5416.666666666667</v>
      </c>
      <c r="N13" s="7">
        <f t="shared" si="23"/>
        <v>5416.666666666667</v>
      </c>
      <c r="O13" s="7">
        <f t="shared" si="23"/>
        <v>5416.666666666667</v>
      </c>
      <c r="P13" s="7">
        <f t="shared" si="23"/>
        <v>5416.666666666667</v>
      </c>
      <c r="Q13" s="7">
        <f>P13*1.06</f>
        <v>5741.666666666667</v>
      </c>
      <c r="R13" s="7">
        <f aca="true" t="shared" si="24" ref="R13:AB13">Q13</f>
        <v>5741.666666666667</v>
      </c>
      <c r="S13" s="7">
        <f t="shared" si="24"/>
        <v>5741.666666666667</v>
      </c>
      <c r="T13" s="7">
        <f t="shared" si="24"/>
        <v>5741.666666666667</v>
      </c>
      <c r="U13" s="7">
        <f t="shared" si="24"/>
        <v>5741.666666666667</v>
      </c>
      <c r="V13" s="7">
        <f t="shared" si="24"/>
        <v>5741.666666666667</v>
      </c>
      <c r="W13" s="7">
        <f t="shared" si="24"/>
        <v>5741.666666666667</v>
      </c>
      <c r="X13" s="7">
        <f t="shared" si="24"/>
        <v>5741.666666666667</v>
      </c>
      <c r="Y13" s="7">
        <f t="shared" si="24"/>
        <v>5741.666666666667</v>
      </c>
      <c r="Z13" s="7">
        <f t="shared" si="24"/>
        <v>5741.666666666667</v>
      </c>
      <c r="AA13" s="7">
        <f t="shared" si="24"/>
        <v>5741.666666666667</v>
      </c>
      <c r="AB13" s="7">
        <f t="shared" si="24"/>
        <v>5741.666666666667</v>
      </c>
      <c r="AC13" s="7">
        <f>AB13*1.06</f>
        <v>6086.166666666667</v>
      </c>
      <c r="AD13" s="7">
        <f aca="true" t="shared" si="25" ref="AD13:AN13">AC13</f>
        <v>6086.166666666667</v>
      </c>
      <c r="AE13" s="7">
        <f t="shared" si="25"/>
        <v>6086.166666666667</v>
      </c>
      <c r="AF13" s="7">
        <f t="shared" si="25"/>
        <v>6086.166666666667</v>
      </c>
      <c r="AG13" s="7">
        <f t="shared" si="25"/>
        <v>6086.166666666667</v>
      </c>
      <c r="AH13" s="7">
        <f t="shared" si="25"/>
        <v>6086.166666666667</v>
      </c>
      <c r="AI13" s="7">
        <f t="shared" si="25"/>
        <v>6086.166666666667</v>
      </c>
      <c r="AJ13" s="7">
        <f t="shared" si="25"/>
        <v>6086.166666666667</v>
      </c>
      <c r="AK13" s="7">
        <f t="shared" si="25"/>
        <v>6086.166666666667</v>
      </c>
      <c r="AL13" s="7">
        <f t="shared" si="25"/>
        <v>6086.166666666667</v>
      </c>
      <c r="AM13" s="7">
        <f t="shared" si="25"/>
        <v>6086.166666666667</v>
      </c>
      <c r="AN13" s="7">
        <f t="shared" si="25"/>
        <v>6086.166666666667</v>
      </c>
      <c r="AO13" s="7">
        <f>AN13*1.06</f>
        <v>6451.336666666667</v>
      </c>
      <c r="AP13" s="7">
        <f aca="true" t="shared" si="26" ref="AP13:AW14">AO13</f>
        <v>6451.336666666667</v>
      </c>
      <c r="AQ13" s="8">
        <f t="shared" si="26"/>
        <v>6451.336666666667</v>
      </c>
      <c r="AR13" s="7">
        <f t="shared" si="26"/>
        <v>6451.336666666667</v>
      </c>
      <c r="AS13" s="7">
        <f t="shared" si="26"/>
        <v>6451.336666666667</v>
      </c>
      <c r="AT13" s="7">
        <f t="shared" si="26"/>
        <v>6451.336666666667</v>
      </c>
      <c r="AU13" s="7">
        <f t="shared" si="26"/>
        <v>6451.336666666667</v>
      </c>
      <c r="AV13" s="7">
        <f t="shared" si="26"/>
        <v>6451.336666666667</v>
      </c>
      <c r="AW13" s="7">
        <f t="shared" si="26"/>
        <v>6451.336666666667</v>
      </c>
      <c r="AX13" s="7"/>
      <c r="AY13" s="9">
        <f t="shared" si="5"/>
        <v>264996.0299999999</v>
      </c>
      <c r="AZ13" s="7" t="s">
        <v>65</v>
      </c>
      <c r="BA13" s="7">
        <f t="shared" si="6"/>
        <v>77416.04000000001</v>
      </c>
      <c r="BB13" s="7"/>
      <c r="BC13" s="7"/>
      <c r="BD13" s="7">
        <v>65000</v>
      </c>
    </row>
    <row r="14" spans="1:56" ht="12.75">
      <c r="A14" s="1" t="s">
        <v>66</v>
      </c>
      <c r="B14" s="7"/>
      <c r="C14" s="7"/>
      <c r="D14" s="7"/>
      <c r="E14" s="7"/>
      <c r="F14" s="7"/>
      <c r="G14" s="7"/>
      <c r="H14" s="7"/>
      <c r="I14" s="7">
        <f>BD14/12</f>
        <v>2916.6666666666665</v>
      </c>
      <c r="J14" s="7">
        <f aca="true" t="shared" si="27" ref="J14:T14">I14</f>
        <v>2916.6666666666665</v>
      </c>
      <c r="K14" s="7">
        <f t="shared" si="27"/>
        <v>2916.6666666666665</v>
      </c>
      <c r="L14" s="7">
        <f t="shared" si="27"/>
        <v>2916.6666666666665</v>
      </c>
      <c r="M14" s="7">
        <f t="shared" si="27"/>
        <v>2916.6666666666665</v>
      </c>
      <c r="N14" s="7">
        <f t="shared" si="27"/>
        <v>2916.6666666666665</v>
      </c>
      <c r="O14" s="7">
        <f t="shared" si="27"/>
        <v>2916.6666666666665</v>
      </c>
      <c r="P14" s="7">
        <f t="shared" si="27"/>
        <v>2916.6666666666665</v>
      </c>
      <c r="Q14" s="7">
        <f t="shared" si="27"/>
        <v>2916.6666666666665</v>
      </c>
      <c r="R14" s="7">
        <f t="shared" si="27"/>
        <v>2916.6666666666665</v>
      </c>
      <c r="S14" s="7">
        <f t="shared" si="27"/>
        <v>2916.6666666666665</v>
      </c>
      <c r="T14" s="7">
        <f t="shared" si="27"/>
        <v>2916.6666666666665</v>
      </c>
      <c r="U14" s="7">
        <f>T14*1.06</f>
        <v>3091.6666666666665</v>
      </c>
      <c r="V14" s="7">
        <f aca="true" t="shared" si="28" ref="V14:AF14">U14</f>
        <v>3091.6666666666665</v>
      </c>
      <c r="W14" s="7">
        <f t="shared" si="28"/>
        <v>3091.6666666666665</v>
      </c>
      <c r="X14" s="7">
        <f t="shared" si="28"/>
        <v>3091.6666666666665</v>
      </c>
      <c r="Y14" s="7">
        <f t="shared" si="28"/>
        <v>3091.6666666666665</v>
      </c>
      <c r="Z14" s="7">
        <f t="shared" si="28"/>
        <v>3091.6666666666665</v>
      </c>
      <c r="AA14" s="7">
        <f t="shared" si="28"/>
        <v>3091.6666666666665</v>
      </c>
      <c r="AB14" s="7">
        <f t="shared" si="28"/>
        <v>3091.6666666666665</v>
      </c>
      <c r="AC14" s="7">
        <f t="shared" si="28"/>
        <v>3091.6666666666665</v>
      </c>
      <c r="AD14" s="7">
        <f t="shared" si="28"/>
        <v>3091.6666666666665</v>
      </c>
      <c r="AE14" s="7">
        <f t="shared" si="28"/>
        <v>3091.6666666666665</v>
      </c>
      <c r="AF14" s="7">
        <f t="shared" si="28"/>
        <v>3091.6666666666665</v>
      </c>
      <c r="AG14" s="7">
        <f>AF14*1.06</f>
        <v>3277.1666666666665</v>
      </c>
      <c r="AH14" s="7">
        <f aca="true" t="shared" si="29" ref="AH14:AO14">AG14</f>
        <v>3277.1666666666665</v>
      </c>
      <c r="AI14" s="7">
        <f t="shared" si="29"/>
        <v>3277.1666666666665</v>
      </c>
      <c r="AJ14" s="7">
        <f t="shared" si="29"/>
        <v>3277.1666666666665</v>
      </c>
      <c r="AK14" s="7">
        <f t="shared" si="29"/>
        <v>3277.1666666666665</v>
      </c>
      <c r="AL14" s="7">
        <f t="shared" si="29"/>
        <v>3277.1666666666665</v>
      </c>
      <c r="AM14" s="7">
        <f t="shared" si="29"/>
        <v>3277.1666666666665</v>
      </c>
      <c r="AN14" s="7">
        <f t="shared" si="29"/>
        <v>3277.1666666666665</v>
      </c>
      <c r="AO14" s="7">
        <f t="shared" si="29"/>
        <v>3277.1666666666665</v>
      </c>
      <c r="AP14" s="7">
        <f t="shared" si="26"/>
        <v>3277.1666666666665</v>
      </c>
      <c r="AQ14" s="8">
        <f t="shared" si="26"/>
        <v>3277.1666666666665</v>
      </c>
      <c r="AR14" s="7">
        <f t="shared" si="26"/>
        <v>3277.1666666666665</v>
      </c>
      <c r="AS14" s="7">
        <f t="shared" si="26"/>
        <v>3277.1666666666665</v>
      </c>
      <c r="AT14" s="7">
        <f t="shared" si="26"/>
        <v>3277.1666666666665</v>
      </c>
      <c r="AU14" s="7">
        <f t="shared" si="26"/>
        <v>3277.1666666666665</v>
      </c>
      <c r="AV14" s="7">
        <f t="shared" si="26"/>
        <v>3277.1666666666665</v>
      </c>
      <c r="AW14" s="7">
        <f t="shared" si="26"/>
        <v>3277.1666666666665</v>
      </c>
      <c r="AX14" s="7"/>
      <c r="AY14" s="9">
        <f t="shared" si="5"/>
        <v>127811.83333333342</v>
      </c>
      <c r="AZ14" s="7" t="s">
        <v>67</v>
      </c>
      <c r="BA14" s="7">
        <f t="shared" si="6"/>
        <v>39326</v>
      </c>
      <c r="BB14" s="7"/>
      <c r="BC14" s="7"/>
      <c r="BD14" s="7">
        <v>35000</v>
      </c>
    </row>
    <row r="15" spans="2:56" ht="12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8"/>
      <c r="AR15" s="7"/>
      <c r="AS15" s="7"/>
      <c r="AT15" s="7"/>
      <c r="AU15" s="7"/>
      <c r="AV15" s="7"/>
      <c r="AW15" s="7"/>
      <c r="AX15" s="7"/>
      <c r="AY15" s="9">
        <f t="shared" si="5"/>
        <v>0</v>
      </c>
      <c r="AZ15" s="7"/>
      <c r="BA15" s="7">
        <f t="shared" si="6"/>
        <v>0</v>
      </c>
      <c r="BB15" s="7"/>
      <c r="BC15" s="7"/>
      <c r="BD15" s="7"/>
    </row>
    <row r="16" spans="1:56" ht="12.75">
      <c r="A16" s="1" t="s">
        <v>68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8"/>
      <c r="AR16" s="7"/>
      <c r="AS16" s="7"/>
      <c r="AT16" s="7"/>
      <c r="AU16" s="7"/>
      <c r="AV16" s="7"/>
      <c r="AW16" s="7"/>
      <c r="AX16" s="7"/>
      <c r="AY16" s="9">
        <f t="shared" si="5"/>
        <v>0</v>
      </c>
      <c r="AZ16" s="7" t="s">
        <v>69</v>
      </c>
      <c r="BA16" s="7">
        <f t="shared" si="6"/>
        <v>0</v>
      </c>
      <c r="BB16" s="7"/>
      <c r="BC16" s="7"/>
      <c r="BD16" s="7"/>
    </row>
    <row r="17" spans="1:56" ht="12.75">
      <c r="A17" s="1" t="s">
        <v>70</v>
      </c>
      <c r="B17" s="7"/>
      <c r="C17" s="7"/>
      <c r="D17" s="7"/>
      <c r="E17" s="7">
        <f>BD17/12</f>
        <v>5416.666666666667</v>
      </c>
      <c r="F17" s="7">
        <f aca="true" t="shared" si="30" ref="F17:P17">E17</f>
        <v>5416.666666666667</v>
      </c>
      <c r="G17" s="7">
        <f t="shared" si="30"/>
        <v>5416.666666666667</v>
      </c>
      <c r="H17" s="7">
        <f t="shared" si="30"/>
        <v>5416.666666666667</v>
      </c>
      <c r="I17" s="7">
        <f t="shared" si="30"/>
        <v>5416.666666666667</v>
      </c>
      <c r="J17" s="7">
        <f t="shared" si="30"/>
        <v>5416.666666666667</v>
      </c>
      <c r="K17" s="7">
        <f t="shared" si="30"/>
        <v>5416.666666666667</v>
      </c>
      <c r="L17" s="7">
        <f t="shared" si="30"/>
        <v>5416.666666666667</v>
      </c>
      <c r="M17" s="7">
        <f t="shared" si="30"/>
        <v>5416.666666666667</v>
      </c>
      <c r="N17" s="7">
        <f t="shared" si="30"/>
        <v>5416.666666666667</v>
      </c>
      <c r="O17" s="7">
        <f t="shared" si="30"/>
        <v>5416.666666666667</v>
      </c>
      <c r="P17" s="7">
        <f t="shared" si="30"/>
        <v>5416.666666666667</v>
      </c>
      <c r="Q17" s="7">
        <f>P17*1.06</f>
        <v>5741.666666666667</v>
      </c>
      <c r="R17" s="7">
        <f aca="true" t="shared" si="31" ref="R17:AB17">Q17</f>
        <v>5741.666666666667</v>
      </c>
      <c r="S17" s="7">
        <f t="shared" si="31"/>
        <v>5741.666666666667</v>
      </c>
      <c r="T17" s="7">
        <f t="shared" si="31"/>
        <v>5741.666666666667</v>
      </c>
      <c r="U17" s="7">
        <f t="shared" si="31"/>
        <v>5741.666666666667</v>
      </c>
      <c r="V17" s="7">
        <f t="shared" si="31"/>
        <v>5741.666666666667</v>
      </c>
      <c r="W17" s="7">
        <f t="shared" si="31"/>
        <v>5741.666666666667</v>
      </c>
      <c r="X17" s="7">
        <f t="shared" si="31"/>
        <v>5741.666666666667</v>
      </c>
      <c r="Y17" s="7">
        <f t="shared" si="31"/>
        <v>5741.666666666667</v>
      </c>
      <c r="Z17" s="7">
        <f t="shared" si="31"/>
        <v>5741.666666666667</v>
      </c>
      <c r="AA17" s="7">
        <f t="shared" si="31"/>
        <v>5741.666666666667</v>
      </c>
      <c r="AB17" s="7">
        <f t="shared" si="31"/>
        <v>5741.666666666667</v>
      </c>
      <c r="AC17" s="7">
        <f>AB17*1.06</f>
        <v>6086.166666666667</v>
      </c>
      <c r="AD17" s="7">
        <f aca="true" t="shared" si="32" ref="AD17:AN17">AC17</f>
        <v>6086.166666666667</v>
      </c>
      <c r="AE17" s="7">
        <f t="shared" si="32"/>
        <v>6086.166666666667</v>
      </c>
      <c r="AF17" s="7">
        <f t="shared" si="32"/>
        <v>6086.166666666667</v>
      </c>
      <c r="AG17" s="7">
        <f t="shared" si="32"/>
        <v>6086.166666666667</v>
      </c>
      <c r="AH17" s="7">
        <f t="shared" si="32"/>
        <v>6086.166666666667</v>
      </c>
      <c r="AI17" s="7">
        <f t="shared" si="32"/>
        <v>6086.166666666667</v>
      </c>
      <c r="AJ17" s="7">
        <f t="shared" si="32"/>
        <v>6086.166666666667</v>
      </c>
      <c r="AK17" s="7">
        <f t="shared" si="32"/>
        <v>6086.166666666667</v>
      </c>
      <c r="AL17" s="7">
        <f t="shared" si="32"/>
        <v>6086.166666666667</v>
      </c>
      <c r="AM17" s="7">
        <f t="shared" si="32"/>
        <v>6086.166666666667</v>
      </c>
      <c r="AN17" s="7">
        <f t="shared" si="32"/>
        <v>6086.166666666667</v>
      </c>
      <c r="AO17" s="7">
        <f>AN17*1.06</f>
        <v>6451.336666666667</v>
      </c>
      <c r="AP17" s="7">
        <f aca="true" t="shared" si="33" ref="AP17:AW18">AO17</f>
        <v>6451.336666666667</v>
      </c>
      <c r="AQ17" s="8">
        <f t="shared" si="33"/>
        <v>6451.336666666667</v>
      </c>
      <c r="AR17" s="7">
        <f t="shared" si="33"/>
        <v>6451.336666666667</v>
      </c>
      <c r="AS17" s="7">
        <f t="shared" si="33"/>
        <v>6451.336666666667</v>
      </c>
      <c r="AT17" s="7">
        <f t="shared" si="33"/>
        <v>6451.336666666667</v>
      </c>
      <c r="AU17" s="7">
        <f t="shared" si="33"/>
        <v>6451.336666666667</v>
      </c>
      <c r="AV17" s="7">
        <f t="shared" si="33"/>
        <v>6451.336666666667</v>
      </c>
      <c r="AW17" s="7">
        <f t="shared" si="33"/>
        <v>6451.336666666667</v>
      </c>
      <c r="AX17" s="7"/>
      <c r="AY17" s="9">
        <f t="shared" si="5"/>
        <v>264996.0299999999</v>
      </c>
      <c r="AZ17" s="7" t="s">
        <v>71</v>
      </c>
      <c r="BA17" s="7">
        <f t="shared" si="6"/>
        <v>77416.04000000001</v>
      </c>
      <c r="BB17" s="7"/>
      <c r="BC17" s="7"/>
      <c r="BD17" s="7">
        <v>65000</v>
      </c>
    </row>
    <row r="18" spans="1:56" ht="12.75">
      <c r="A18" s="1" t="s">
        <v>72</v>
      </c>
      <c r="B18" s="7"/>
      <c r="C18" s="7"/>
      <c r="D18" s="7"/>
      <c r="E18" s="7"/>
      <c r="F18" s="7"/>
      <c r="G18" s="7"/>
      <c r="H18" s="7"/>
      <c r="I18" s="7">
        <f>BD18/12</f>
        <v>2916.6666666666665</v>
      </c>
      <c r="J18" s="7">
        <f aca="true" t="shared" si="34" ref="J18:T18">I18</f>
        <v>2916.6666666666665</v>
      </c>
      <c r="K18" s="7">
        <f t="shared" si="34"/>
        <v>2916.6666666666665</v>
      </c>
      <c r="L18" s="7">
        <f t="shared" si="34"/>
        <v>2916.6666666666665</v>
      </c>
      <c r="M18" s="7">
        <f t="shared" si="34"/>
        <v>2916.6666666666665</v>
      </c>
      <c r="N18" s="7">
        <f t="shared" si="34"/>
        <v>2916.6666666666665</v>
      </c>
      <c r="O18" s="7">
        <f t="shared" si="34"/>
        <v>2916.6666666666665</v>
      </c>
      <c r="P18" s="7">
        <f t="shared" si="34"/>
        <v>2916.6666666666665</v>
      </c>
      <c r="Q18" s="7">
        <f t="shared" si="34"/>
        <v>2916.6666666666665</v>
      </c>
      <c r="R18" s="7">
        <f t="shared" si="34"/>
        <v>2916.6666666666665</v>
      </c>
      <c r="S18" s="7">
        <f t="shared" si="34"/>
        <v>2916.6666666666665</v>
      </c>
      <c r="T18" s="7">
        <f t="shared" si="34"/>
        <v>2916.6666666666665</v>
      </c>
      <c r="U18" s="7">
        <f>T18*1.06</f>
        <v>3091.6666666666665</v>
      </c>
      <c r="V18" s="7">
        <f aca="true" t="shared" si="35" ref="V18:AB18">U18</f>
        <v>3091.6666666666665</v>
      </c>
      <c r="W18" s="7">
        <f t="shared" si="35"/>
        <v>3091.6666666666665</v>
      </c>
      <c r="X18" s="7">
        <f t="shared" si="35"/>
        <v>3091.6666666666665</v>
      </c>
      <c r="Y18" s="7">
        <f t="shared" si="35"/>
        <v>3091.6666666666665</v>
      </c>
      <c r="Z18" s="7">
        <f t="shared" si="35"/>
        <v>3091.6666666666665</v>
      </c>
      <c r="AA18" s="7">
        <f t="shared" si="35"/>
        <v>3091.6666666666665</v>
      </c>
      <c r="AB18" s="7">
        <f t="shared" si="35"/>
        <v>3091.6666666666665</v>
      </c>
      <c r="AC18" s="7">
        <f>AB18*1.06</f>
        <v>3277.1666666666665</v>
      </c>
      <c r="AD18" s="7">
        <f>AC18</f>
        <v>3277.1666666666665</v>
      </c>
      <c r="AE18" s="7">
        <f>AD18</f>
        <v>3277.1666666666665</v>
      </c>
      <c r="AF18" s="7">
        <f>AE18</f>
        <v>3277.1666666666665</v>
      </c>
      <c r="AG18" s="7">
        <f>AF18*1.06</f>
        <v>3473.7966666666666</v>
      </c>
      <c r="AH18" s="7">
        <f aca="true" t="shared" si="36" ref="AH18:AO18">AG18</f>
        <v>3473.7966666666666</v>
      </c>
      <c r="AI18" s="7">
        <f t="shared" si="36"/>
        <v>3473.7966666666666</v>
      </c>
      <c r="AJ18" s="7">
        <f t="shared" si="36"/>
        <v>3473.7966666666666</v>
      </c>
      <c r="AK18" s="7">
        <f t="shared" si="36"/>
        <v>3473.7966666666666</v>
      </c>
      <c r="AL18" s="7">
        <f t="shared" si="36"/>
        <v>3473.7966666666666</v>
      </c>
      <c r="AM18" s="7">
        <f t="shared" si="36"/>
        <v>3473.7966666666666</v>
      </c>
      <c r="AN18" s="7">
        <f t="shared" si="36"/>
        <v>3473.7966666666666</v>
      </c>
      <c r="AO18" s="7">
        <f t="shared" si="36"/>
        <v>3473.7966666666666</v>
      </c>
      <c r="AP18" s="7">
        <f t="shared" si="33"/>
        <v>3473.7966666666666</v>
      </c>
      <c r="AQ18" s="8">
        <f t="shared" si="33"/>
        <v>3473.7966666666666</v>
      </c>
      <c r="AR18" s="7">
        <f t="shared" si="33"/>
        <v>3473.7966666666666</v>
      </c>
      <c r="AS18" s="7">
        <f t="shared" si="33"/>
        <v>3473.7966666666666</v>
      </c>
      <c r="AT18" s="7">
        <f t="shared" si="33"/>
        <v>3473.7966666666666</v>
      </c>
      <c r="AU18" s="7">
        <f t="shared" si="33"/>
        <v>3473.7966666666666</v>
      </c>
      <c r="AV18" s="7">
        <f t="shared" si="33"/>
        <v>3473.7966666666666</v>
      </c>
      <c r="AW18" s="7">
        <f t="shared" si="33"/>
        <v>3473.7966666666666</v>
      </c>
      <c r="AX18" s="7"/>
      <c r="AY18" s="9">
        <f t="shared" si="5"/>
        <v>131896.54333333325</v>
      </c>
      <c r="AZ18" s="7" t="s">
        <v>73</v>
      </c>
      <c r="BA18" s="7">
        <f t="shared" si="6"/>
        <v>41685.56</v>
      </c>
      <c r="BB18" s="7"/>
      <c r="BC18" s="7"/>
      <c r="BD18" s="7">
        <v>35000</v>
      </c>
    </row>
    <row r="19" spans="2:56" ht="12.7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8"/>
      <c r="AR19" s="7"/>
      <c r="AS19" s="7"/>
      <c r="AT19" s="7"/>
      <c r="AU19" s="7"/>
      <c r="AV19" s="7"/>
      <c r="AW19" s="7"/>
      <c r="AX19" s="7"/>
      <c r="AY19" s="9">
        <f t="shared" si="5"/>
        <v>0</v>
      </c>
      <c r="AZ19" s="7"/>
      <c r="BA19" s="7">
        <f t="shared" si="6"/>
        <v>0</v>
      </c>
      <c r="BB19" s="7"/>
      <c r="BC19" s="7"/>
      <c r="BD19" s="7"/>
    </row>
    <row r="20" spans="1:56" ht="12.75">
      <c r="A20" s="1" t="s">
        <v>74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>
        <f>BD20/12</f>
        <v>3333.3333333333335</v>
      </c>
      <c r="AA20" s="7">
        <f aca="true" t="shared" si="37" ref="AA20:AK20">Z20</f>
        <v>3333.3333333333335</v>
      </c>
      <c r="AB20" s="7">
        <f t="shared" si="37"/>
        <v>3333.3333333333335</v>
      </c>
      <c r="AC20" s="7">
        <f t="shared" si="37"/>
        <v>3333.3333333333335</v>
      </c>
      <c r="AD20" s="7">
        <f t="shared" si="37"/>
        <v>3333.3333333333335</v>
      </c>
      <c r="AE20" s="7">
        <f t="shared" si="37"/>
        <v>3333.3333333333335</v>
      </c>
      <c r="AF20" s="7">
        <f t="shared" si="37"/>
        <v>3333.3333333333335</v>
      </c>
      <c r="AG20" s="7">
        <f t="shared" si="37"/>
        <v>3333.3333333333335</v>
      </c>
      <c r="AH20" s="7">
        <f t="shared" si="37"/>
        <v>3333.3333333333335</v>
      </c>
      <c r="AI20" s="7">
        <f t="shared" si="37"/>
        <v>3333.3333333333335</v>
      </c>
      <c r="AJ20" s="7">
        <f t="shared" si="37"/>
        <v>3333.3333333333335</v>
      </c>
      <c r="AK20" s="7">
        <f t="shared" si="37"/>
        <v>3333.3333333333335</v>
      </c>
      <c r="AL20" s="7">
        <f>AK20*1.06</f>
        <v>3533.3333333333335</v>
      </c>
      <c r="AM20" s="7">
        <f aca="true" t="shared" si="38" ref="AM20:AW20">AL20</f>
        <v>3533.3333333333335</v>
      </c>
      <c r="AN20" s="7">
        <f t="shared" si="38"/>
        <v>3533.3333333333335</v>
      </c>
      <c r="AO20" s="7">
        <f t="shared" si="38"/>
        <v>3533.3333333333335</v>
      </c>
      <c r="AP20" s="7">
        <f t="shared" si="38"/>
        <v>3533.3333333333335</v>
      </c>
      <c r="AQ20" s="8">
        <f t="shared" si="38"/>
        <v>3533.3333333333335</v>
      </c>
      <c r="AR20" s="7">
        <f t="shared" si="38"/>
        <v>3533.3333333333335</v>
      </c>
      <c r="AS20" s="7">
        <f t="shared" si="38"/>
        <v>3533.3333333333335</v>
      </c>
      <c r="AT20" s="7">
        <f t="shared" si="38"/>
        <v>3533.3333333333335</v>
      </c>
      <c r="AU20" s="7">
        <f t="shared" si="38"/>
        <v>3533.3333333333335</v>
      </c>
      <c r="AV20" s="7">
        <f t="shared" si="38"/>
        <v>3533.3333333333335</v>
      </c>
      <c r="AW20" s="7">
        <f t="shared" si="38"/>
        <v>3533.3333333333335</v>
      </c>
      <c r="AX20" s="7"/>
      <c r="AY20" s="9">
        <f t="shared" si="5"/>
        <v>82400</v>
      </c>
      <c r="AZ20" s="7" t="s">
        <v>75</v>
      </c>
      <c r="BA20" s="7">
        <f t="shared" si="6"/>
        <v>42400</v>
      </c>
      <c r="BB20" s="7"/>
      <c r="BC20" s="7"/>
      <c r="BD20" s="7">
        <v>40000</v>
      </c>
    </row>
    <row r="21" spans="2:56" ht="12.7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8"/>
      <c r="AR21" s="7"/>
      <c r="AS21" s="7"/>
      <c r="AT21" s="7"/>
      <c r="AU21" s="7"/>
      <c r="AV21" s="7"/>
      <c r="AW21" s="7"/>
      <c r="AX21" s="7"/>
      <c r="AY21" s="9">
        <f t="shared" si="5"/>
        <v>0</v>
      </c>
      <c r="AZ21" s="7"/>
      <c r="BA21" s="7">
        <f t="shared" si="6"/>
        <v>0</v>
      </c>
      <c r="BB21" s="7"/>
      <c r="BC21" s="7"/>
      <c r="BD21" s="7"/>
    </row>
    <row r="22" spans="1:56" ht="12.75">
      <c r="A22" s="1" t="s">
        <v>76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>
        <f>BD22/12</f>
        <v>4166.666666666667</v>
      </c>
      <c r="AA22" s="7">
        <f aca="true" t="shared" si="39" ref="AA22:AW22">Z22</f>
        <v>4166.666666666667</v>
      </c>
      <c r="AB22" s="7">
        <f t="shared" si="39"/>
        <v>4166.666666666667</v>
      </c>
      <c r="AC22" s="7">
        <f t="shared" si="39"/>
        <v>4166.666666666667</v>
      </c>
      <c r="AD22" s="7">
        <f t="shared" si="39"/>
        <v>4166.666666666667</v>
      </c>
      <c r="AE22" s="7">
        <f t="shared" si="39"/>
        <v>4166.666666666667</v>
      </c>
      <c r="AF22" s="7">
        <f t="shared" si="39"/>
        <v>4166.666666666667</v>
      </c>
      <c r="AG22" s="7">
        <f t="shared" si="39"/>
        <v>4166.666666666667</v>
      </c>
      <c r="AH22" s="7">
        <f t="shared" si="39"/>
        <v>4166.666666666667</v>
      </c>
      <c r="AI22" s="7">
        <f t="shared" si="39"/>
        <v>4166.666666666667</v>
      </c>
      <c r="AJ22" s="7">
        <f t="shared" si="39"/>
        <v>4166.666666666667</v>
      </c>
      <c r="AK22" s="7">
        <f t="shared" si="39"/>
        <v>4166.666666666667</v>
      </c>
      <c r="AL22" s="7">
        <f t="shared" si="39"/>
        <v>4166.666666666667</v>
      </c>
      <c r="AM22" s="7">
        <f t="shared" si="39"/>
        <v>4166.666666666667</v>
      </c>
      <c r="AN22" s="7">
        <f t="shared" si="39"/>
        <v>4166.666666666667</v>
      </c>
      <c r="AO22" s="7">
        <f t="shared" si="39"/>
        <v>4166.666666666667</v>
      </c>
      <c r="AP22" s="7">
        <f t="shared" si="39"/>
        <v>4166.666666666667</v>
      </c>
      <c r="AQ22" s="8">
        <f t="shared" si="39"/>
        <v>4166.666666666667</v>
      </c>
      <c r="AR22" s="7">
        <f t="shared" si="39"/>
        <v>4166.666666666667</v>
      </c>
      <c r="AS22" s="7">
        <f t="shared" si="39"/>
        <v>4166.666666666667</v>
      </c>
      <c r="AT22" s="7">
        <f t="shared" si="39"/>
        <v>4166.666666666667</v>
      </c>
      <c r="AU22" s="7">
        <f t="shared" si="39"/>
        <v>4166.666666666667</v>
      </c>
      <c r="AV22" s="7">
        <f t="shared" si="39"/>
        <v>4166.666666666667</v>
      </c>
      <c r="AW22" s="7">
        <f t="shared" si="39"/>
        <v>4166.666666666667</v>
      </c>
      <c r="AX22" s="7"/>
      <c r="AY22" s="9">
        <f t="shared" si="5"/>
        <v>100000.00000000003</v>
      </c>
      <c r="AZ22" s="7" t="s">
        <v>77</v>
      </c>
      <c r="BA22" s="7">
        <f t="shared" si="6"/>
        <v>50000</v>
      </c>
      <c r="BB22" s="7"/>
      <c r="BC22" s="7"/>
      <c r="BD22" s="7">
        <v>50000</v>
      </c>
    </row>
    <row r="23" spans="2:56" ht="12.7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8"/>
      <c r="AR23" s="7"/>
      <c r="AS23" s="7"/>
      <c r="AT23" s="7"/>
      <c r="AU23" s="7"/>
      <c r="AV23" s="7"/>
      <c r="AW23" s="7"/>
      <c r="AX23" s="7"/>
      <c r="AY23" s="9">
        <f t="shared" si="5"/>
        <v>0</v>
      </c>
      <c r="AZ23" s="7"/>
      <c r="BA23" s="7">
        <f t="shared" si="6"/>
        <v>0</v>
      </c>
      <c r="BB23" s="7"/>
      <c r="BC23" s="7"/>
      <c r="BD23" s="7"/>
    </row>
    <row r="24" spans="1:56" ht="12.75">
      <c r="A24" s="1" t="s">
        <v>78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8"/>
      <c r="AR24" s="7"/>
      <c r="AS24" s="7"/>
      <c r="AT24" s="7"/>
      <c r="AU24" s="7"/>
      <c r="AV24" s="7"/>
      <c r="AW24" s="7"/>
      <c r="AX24" s="7"/>
      <c r="AY24" s="9">
        <f t="shared" si="5"/>
        <v>0</v>
      </c>
      <c r="AZ24" s="7" t="s">
        <v>79</v>
      </c>
      <c r="BA24" s="7">
        <f t="shared" si="6"/>
        <v>0</v>
      </c>
      <c r="BB24" s="7"/>
      <c r="BC24" s="7"/>
      <c r="BD24" s="7"/>
    </row>
    <row r="25" spans="1:56" ht="12.75">
      <c r="A25" s="1" t="s">
        <v>80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>
        <f>BD25/12</f>
        <v>8333.333333333334</v>
      </c>
      <c r="T25" s="7">
        <f aca="true" t="shared" si="40" ref="T25:AD25">S25</f>
        <v>8333.333333333334</v>
      </c>
      <c r="U25" s="7">
        <f t="shared" si="40"/>
        <v>8333.333333333334</v>
      </c>
      <c r="V25" s="7">
        <f t="shared" si="40"/>
        <v>8333.333333333334</v>
      </c>
      <c r="W25" s="7">
        <f t="shared" si="40"/>
        <v>8333.333333333334</v>
      </c>
      <c r="X25" s="7">
        <f t="shared" si="40"/>
        <v>8333.333333333334</v>
      </c>
      <c r="Y25" s="7">
        <f t="shared" si="40"/>
        <v>8333.333333333334</v>
      </c>
      <c r="Z25" s="7">
        <f t="shared" si="40"/>
        <v>8333.333333333334</v>
      </c>
      <c r="AA25" s="7">
        <f t="shared" si="40"/>
        <v>8333.333333333334</v>
      </c>
      <c r="AB25" s="7">
        <f t="shared" si="40"/>
        <v>8333.333333333334</v>
      </c>
      <c r="AC25" s="7">
        <f t="shared" si="40"/>
        <v>8333.333333333334</v>
      </c>
      <c r="AD25" s="7">
        <f t="shared" si="40"/>
        <v>8333.333333333334</v>
      </c>
      <c r="AE25" s="7">
        <f>AD25*1.06</f>
        <v>8833.333333333334</v>
      </c>
      <c r="AF25" s="7">
        <f aca="true" t="shared" si="41" ref="AF25:AP25">AE25</f>
        <v>8833.333333333334</v>
      </c>
      <c r="AG25" s="7">
        <f t="shared" si="41"/>
        <v>8833.333333333334</v>
      </c>
      <c r="AH25" s="7">
        <f t="shared" si="41"/>
        <v>8833.333333333334</v>
      </c>
      <c r="AI25" s="7">
        <f t="shared" si="41"/>
        <v>8833.333333333334</v>
      </c>
      <c r="AJ25" s="7">
        <f t="shared" si="41"/>
        <v>8833.333333333334</v>
      </c>
      <c r="AK25" s="7">
        <f t="shared" si="41"/>
        <v>8833.333333333334</v>
      </c>
      <c r="AL25" s="7">
        <f t="shared" si="41"/>
        <v>8833.333333333334</v>
      </c>
      <c r="AM25" s="7">
        <f t="shared" si="41"/>
        <v>8833.333333333334</v>
      </c>
      <c r="AN25" s="7">
        <f t="shared" si="41"/>
        <v>8833.333333333334</v>
      </c>
      <c r="AO25" s="7">
        <f t="shared" si="41"/>
        <v>8833.333333333334</v>
      </c>
      <c r="AP25" s="7">
        <f t="shared" si="41"/>
        <v>8833.333333333334</v>
      </c>
      <c r="AQ25" s="8">
        <f>AP25*1.06</f>
        <v>9363.333333333334</v>
      </c>
      <c r="AR25" s="7">
        <f aca="true" t="shared" si="42" ref="AR25:AW26">AQ25</f>
        <v>9363.333333333334</v>
      </c>
      <c r="AS25" s="7">
        <f t="shared" si="42"/>
        <v>9363.333333333334</v>
      </c>
      <c r="AT25" s="7">
        <f t="shared" si="42"/>
        <v>9363.333333333334</v>
      </c>
      <c r="AU25" s="7">
        <f t="shared" si="42"/>
        <v>9363.333333333334</v>
      </c>
      <c r="AV25" s="7">
        <f t="shared" si="42"/>
        <v>9363.333333333334</v>
      </c>
      <c r="AW25" s="7">
        <f t="shared" si="42"/>
        <v>9363.333333333334</v>
      </c>
      <c r="AX25" s="7"/>
      <c r="AY25" s="9">
        <f t="shared" si="5"/>
        <v>271543.33333333343</v>
      </c>
      <c r="AZ25" s="7" t="s">
        <v>81</v>
      </c>
      <c r="BA25" s="7">
        <f t="shared" si="6"/>
        <v>112360</v>
      </c>
      <c r="BB25" s="7"/>
      <c r="BC25" s="7"/>
      <c r="BD25" s="7">
        <v>100000</v>
      </c>
    </row>
    <row r="26" spans="1:56" ht="12.75">
      <c r="A26" s="1" t="s">
        <v>82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>
        <f>BD26/12</f>
        <v>5833.333333333333</v>
      </c>
      <c r="T26" s="7">
        <f aca="true" t="shared" si="43" ref="T26:AD26">S26</f>
        <v>5833.333333333333</v>
      </c>
      <c r="U26" s="7">
        <f t="shared" si="43"/>
        <v>5833.333333333333</v>
      </c>
      <c r="V26" s="7">
        <f t="shared" si="43"/>
        <v>5833.333333333333</v>
      </c>
      <c r="W26" s="7">
        <f t="shared" si="43"/>
        <v>5833.333333333333</v>
      </c>
      <c r="X26" s="7">
        <f t="shared" si="43"/>
        <v>5833.333333333333</v>
      </c>
      <c r="Y26" s="7">
        <f t="shared" si="43"/>
        <v>5833.333333333333</v>
      </c>
      <c r="Z26" s="7">
        <f t="shared" si="43"/>
        <v>5833.333333333333</v>
      </c>
      <c r="AA26" s="7">
        <f t="shared" si="43"/>
        <v>5833.333333333333</v>
      </c>
      <c r="AB26" s="7">
        <f t="shared" si="43"/>
        <v>5833.333333333333</v>
      </c>
      <c r="AC26" s="7">
        <f t="shared" si="43"/>
        <v>5833.333333333333</v>
      </c>
      <c r="AD26" s="7">
        <f t="shared" si="43"/>
        <v>5833.333333333333</v>
      </c>
      <c r="AE26" s="7">
        <f>AD26*1.06</f>
        <v>6183.333333333333</v>
      </c>
      <c r="AF26" s="7">
        <f aca="true" t="shared" si="44" ref="AF26:AP26">AE26</f>
        <v>6183.333333333333</v>
      </c>
      <c r="AG26" s="7">
        <f t="shared" si="44"/>
        <v>6183.333333333333</v>
      </c>
      <c r="AH26" s="7">
        <f t="shared" si="44"/>
        <v>6183.333333333333</v>
      </c>
      <c r="AI26" s="7">
        <f t="shared" si="44"/>
        <v>6183.333333333333</v>
      </c>
      <c r="AJ26" s="7">
        <f t="shared" si="44"/>
        <v>6183.333333333333</v>
      </c>
      <c r="AK26" s="7">
        <f t="shared" si="44"/>
        <v>6183.333333333333</v>
      </c>
      <c r="AL26" s="7">
        <f t="shared" si="44"/>
        <v>6183.333333333333</v>
      </c>
      <c r="AM26" s="7">
        <f t="shared" si="44"/>
        <v>6183.333333333333</v>
      </c>
      <c r="AN26" s="7">
        <f t="shared" si="44"/>
        <v>6183.333333333333</v>
      </c>
      <c r="AO26" s="7">
        <f t="shared" si="44"/>
        <v>6183.333333333333</v>
      </c>
      <c r="AP26" s="7">
        <f t="shared" si="44"/>
        <v>6183.333333333333</v>
      </c>
      <c r="AQ26" s="8">
        <f>AP26*1.06</f>
        <v>6554.333333333333</v>
      </c>
      <c r="AR26" s="7">
        <f t="shared" si="42"/>
        <v>6554.333333333333</v>
      </c>
      <c r="AS26" s="7">
        <f t="shared" si="42"/>
        <v>6554.333333333333</v>
      </c>
      <c r="AT26" s="7">
        <f t="shared" si="42"/>
        <v>6554.333333333333</v>
      </c>
      <c r="AU26" s="7">
        <f t="shared" si="42"/>
        <v>6554.333333333333</v>
      </c>
      <c r="AV26" s="7">
        <f t="shared" si="42"/>
        <v>6554.333333333333</v>
      </c>
      <c r="AW26" s="7">
        <f t="shared" si="42"/>
        <v>6554.333333333333</v>
      </c>
      <c r="AX26" s="7"/>
      <c r="AY26" s="9">
        <f t="shared" si="5"/>
        <v>190080.3333333334</v>
      </c>
      <c r="AZ26" s="7" t="s">
        <v>83</v>
      </c>
      <c r="BA26" s="7">
        <f t="shared" si="6"/>
        <v>78652</v>
      </c>
      <c r="BB26" s="7"/>
      <c r="BC26" s="7"/>
      <c r="BD26" s="7">
        <v>70000</v>
      </c>
    </row>
    <row r="27" spans="2:56" ht="12.7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8"/>
      <c r="AR27" s="7"/>
      <c r="AS27" s="7"/>
      <c r="AT27" s="7"/>
      <c r="AU27" s="7"/>
      <c r="AV27" s="7"/>
      <c r="AW27" s="7"/>
      <c r="AX27" s="7"/>
      <c r="AY27" s="9">
        <f t="shared" si="5"/>
        <v>0</v>
      </c>
      <c r="AZ27" s="7"/>
      <c r="BA27" s="7">
        <f t="shared" si="6"/>
        <v>0</v>
      </c>
      <c r="BB27" s="7"/>
      <c r="BC27" s="7"/>
      <c r="BD27" s="7"/>
    </row>
    <row r="28" spans="1:56" ht="12.75">
      <c r="A28" s="1" t="s">
        <v>84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>
        <f>$BD28/12</f>
        <v>5000</v>
      </c>
      <c r="Z28" s="7">
        <f aca="true" t="shared" si="45" ref="Z28:AJ28">Y28</f>
        <v>5000</v>
      </c>
      <c r="AA28" s="7">
        <f t="shared" si="45"/>
        <v>5000</v>
      </c>
      <c r="AB28" s="7">
        <f t="shared" si="45"/>
        <v>5000</v>
      </c>
      <c r="AC28" s="7">
        <f t="shared" si="45"/>
        <v>5000</v>
      </c>
      <c r="AD28" s="7">
        <f t="shared" si="45"/>
        <v>5000</v>
      </c>
      <c r="AE28" s="7">
        <f t="shared" si="45"/>
        <v>5000</v>
      </c>
      <c r="AF28" s="7">
        <f t="shared" si="45"/>
        <v>5000</v>
      </c>
      <c r="AG28" s="7">
        <f t="shared" si="45"/>
        <v>5000</v>
      </c>
      <c r="AH28" s="7">
        <f t="shared" si="45"/>
        <v>5000</v>
      </c>
      <c r="AI28" s="7">
        <f t="shared" si="45"/>
        <v>5000</v>
      </c>
      <c r="AJ28" s="7">
        <f t="shared" si="45"/>
        <v>5000</v>
      </c>
      <c r="AK28" s="7">
        <f>AJ28*1.06</f>
        <v>5300</v>
      </c>
      <c r="AL28" s="7">
        <f aca="true" t="shared" si="46" ref="AL28:AW28">AK28</f>
        <v>5300</v>
      </c>
      <c r="AM28" s="7">
        <f t="shared" si="46"/>
        <v>5300</v>
      </c>
      <c r="AN28" s="7">
        <f t="shared" si="46"/>
        <v>5300</v>
      </c>
      <c r="AO28" s="7">
        <f t="shared" si="46"/>
        <v>5300</v>
      </c>
      <c r="AP28" s="7">
        <f t="shared" si="46"/>
        <v>5300</v>
      </c>
      <c r="AQ28" s="8">
        <f t="shared" si="46"/>
        <v>5300</v>
      </c>
      <c r="AR28" s="7">
        <f t="shared" si="46"/>
        <v>5300</v>
      </c>
      <c r="AS28" s="7">
        <f t="shared" si="46"/>
        <v>5300</v>
      </c>
      <c r="AT28" s="7">
        <f t="shared" si="46"/>
        <v>5300</v>
      </c>
      <c r="AU28" s="7">
        <f t="shared" si="46"/>
        <v>5300</v>
      </c>
      <c r="AV28" s="7">
        <f t="shared" si="46"/>
        <v>5300</v>
      </c>
      <c r="AW28" s="7">
        <f t="shared" si="46"/>
        <v>5300</v>
      </c>
      <c r="AX28" s="7"/>
      <c r="AY28" s="9">
        <f t="shared" si="5"/>
        <v>128900</v>
      </c>
      <c r="AZ28" s="7" t="s">
        <v>85</v>
      </c>
      <c r="BA28" s="7">
        <f t="shared" si="6"/>
        <v>63600</v>
      </c>
      <c r="BB28" s="7"/>
      <c r="BC28" s="7"/>
      <c r="BD28" s="7">
        <v>60000</v>
      </c>
    </row>
    <row r="29" spans="1:56" ht="12.75">
      <c r="A29" s="1" t="s">
        <v>86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>
        <f>BD28/12</f>
        <v>5000</v>
      </c>
      <c r="Z29" s="7">
        <f aca="true" t="shared" si="47" ref="Z29:AJ29">Y29</f>
        <v>5000</v>
      </c>
      <c r="AA29" s="7">
        <f t="shared" si="47"/>
        <v>5000</v>
      </c>
      <c r="AB29" s="7">
        <f t="shared" si="47"/>
        <v>5000</v>
      </c>
      <c r="AC29" s="7">
        <f t="shared" si="47"/>
        <v>5000</v>
      </c>
      <c r="AD29" s="7">
        <f t="shared" si="47"/>
        <v>5000</v>
      </c>
      <c r="AE29" s="7">
        <f t="shared" si="47"/>
        <v>5000</v>
      </c>
      <c r="AF29" s="7">
        <f t="shared" si="47"/>
        <v>5000</v>
      </c>
      <c r="AG29" s="7">
        <f t="shared" si="47"/>
        <v>5000</v>
      </c>
      <c r="AH29" s="7">
        <f t="shared" si="47"/>
        <v>5000</v>
      </c>
      <c r="AI29" s="7">
        <f t="shared" si="47"/>
        <v>5000</v>
      </c>
      <c r="AJ29" s="7">
        <f t="shared" si="47"/>
        <v>5000</v>
      </c>
      <c r="AK29" s="7">
        <f>AJ29*1.06</f>
        <v>5300</v>
      </c>
      <c r="AL29" s="7">
        <f aca="true" t="shared" si="48" ref="AL29:AW29">AK29</f>
        <v>5300</v>
      </c>
      <c r="AM29" s="7">
        <f t="shared" si="48"/>
        <v>5300</v>
      </c>
      <c r="AN29" s="7">
        <f t="shared" si="48"/>
        <v>5300</v>
      </c>
      <c r="AO29" s="7">
        <f t="shared" si="48"/>
        <v>5300</v>
      </c>
      <c r="AP29" s="7">
        <f t="shared" si="48"/>
        <v>5300</v>
      </c>
      <c r="AQ29" s="8">
        <f t="shared" si="48"/>
        <v>5300</v>
      </c>
      <c r="AR29" s="7">
        <f t="shared" si="48"/>
        <v>5300</v>
      </c>
      <c r="AS29" s="7">
        <f t="shared" si="48"/>
        <v>5300</v>
      </c>
      <c r="AT29" s="7">
        <f t="shared" si="48"/>
        <v>5300</v>
      </c>
      <c r="AU29" s="7">
        <f t="shared" si="48"/>
        <v>5300</v>
      </c>
      <c r="AV29" s="7">
        <f t="shared" si="48"/>
        <v>5300</v>
      </c>
      <c r="AW29" s="7">
        <f t="shared" si="48"/>
        <v>5300</v>
      </c>
      <c r="AX29" s="7"/>
      <c r="AY29" s="9">
        <f t="shared" si="5"/>
        <v>128900</v>
      </c>
      <c r="AZ29" s="7" t="s">
        <v>87</v>
      </c>
      <c r="BA29" s="7">
        <f t="shared" si="6"/>
        <v>63600</v>
      </c>
      <c r="BB29" s="7"/>
      <c r="BC29" s="7"/>
      <c r="BD29" s="7">
        <v>60000</v>
      </c>
    </row>
    <row r="30" spans="1:56" ht="12.75">
      <c r="A30" s="1" t="s">
        <v>88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>
        <f aca="true" t="shared" si="49" ref="Z30:Z35">BD30/12</f>
        <v>5000</v>
      </c>
      <c r="AA30" s="7">
        <f aca="true" t="shared" si="50" ref="AA30:AK30">Z30</f>
        <v>5000</v>
      </c>
      <c r="AB30" s="7">
        <f t="shared" si="50"/>
        <v>5000</v>
      </c>
      <c r="AC30" s="7">
        <f t="shared" si="50"/>
        <v>5000</v>
      </c>
      <c r="AD30" s="7">
        <f t="shared" si="50"/>
        <v>5000</v>
      </c>
      <c r="AE30" s="7">
        <f t="shared" si="50"/>
        <v>5000</v>
      </c>
      <c r="AF30" s="7">
        <f t="shared" si="50"/>
        <v>5000</v>
      </c>
      <c r="AG30" s="7">
        <f t="shared" si="50"/>
        <v>5000</v>
      </c>
      <c r="AH30" s="7">
        <f t="shared" si="50"/>
        <v>5000</v>
      </c>
      <c r="AI30" s="7">
        <f t="shared" si="50"/>
        <v>5000</v>
      </c>
      <c r="AJ30" s="7">
        <f t="shared" si="50"/>
        <v>5000</v>
      </c>
      <c r="AK30" s="7">
        <f t="shared" si="50"/>
        <v>5000</v>
      </c>
      <c r="AL30" s="7">
        <f aca="true" t="shared" si="51" ref="AL30:AL35">AK30*1.06</f>
        <v>5300</v>
      </c>
      <c r="AM30" s="7">
        <f aca="true" t="shared" si="52" ref="AM30:AW30">AL30</f>
        <v>5300</v>
      </c>
      <c r="AN30" s="7">
        <f t="shared" si="52"/>
        <v>5300</v>
      </c>
      <c r="AO30" s="7">
        <f t="shared" si="52"/>
        <v>5300</v>
      </c>
      <c r="AP30" s="7">
        <f t="shared" si="52"/>
        <v>5300</v>
      </c>
      <c r="AQ30" s="8">
        <f t="shared" si="52"/>
        <v>5300</v>
      </c>
      <c r="AR30" s="7">
        <f t="shared" si="52"/>
        <v>5300</v>
      </c>
      <c r="AS30" s="7">
        <f t="shared" si="52"/>
        <v>5300</v>
      </c>
      <c r="AT30" s="7">
        <f t="shared" si="52"/>
        <v>5300</v>
      </c>
      <c r="AU30" s="7">
        <f t="shared" si="52"/>
        <v>5300</v>
      </c>
      <c r="AV30" s="7">
        <f t="shared" si="52"/>
        <v>5300</v>
      </c>
      <c r="AW30" s="7">
        <f t="shared" si="52"/>
        <v>5300</v>
      </c>
      <c r="AX30" s="7"/>
      <c r="AY30" s="9">
        <f t="shared" si="5"/>
        <v>123600</v>
      </c>
      <c r="AZ30" s="7" t="s">
        <v>89</v>
      </c>
      <c r="BA30" s="7">
        <f t="shared" si="6"/>
        <v>63600</v>
      </c>
      <c r="BB30" s="7"/>
      <c r="BC30" s="7"/>
      <c r="BD30" s="7">
        <v>60000</v>
      </c>
    </row>
    <row r="31" spans="1:56" ht="12.75">
      <c r="A31" s="1" t="s">
        <v>90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>
        <f t="shared" si="49"/>
        <v>5000</v>
      </c>
      <c r="AA31" s="7">
        <f aca="true" t="shared" si="53" ref="AA31:AK31">Z31</f>
        <v>5000</v>
      </c>
      <c r="AB31" s="7">
        <f t="shared" si="53"/>
        <v>5000</v>
      </c>
      <c r="AC31" s="7">
        <f t="shared" si="53"/>
        <v>5000</v>
      </c>
      <c r="AD31" s="7">
        <f t="shared" si="53"/>
        <v>5000</v>
      </c>
      <c r="AE31" s="7">
        <f t="shared" si="53"/>
        <v>5000</v>
      </c>
      <c r="AF31" s="7">
        <f t="shared" si="53"/>
        <v>5000</v>
      </c>
      <c r="AG31" s="7">
        <f t="shared" si="53"/>
        <v>5000</v>
      </c>
      <c r="AH31" s="7">
        <f t="shared" si="53"/>
        <v>5000</v>
      </c>
      <c r="AI31" s="7">
        <f t="shared" si="53"/>
        <v>5000</v>
      </c>
      <c r="AJ31" s="7">
        <f t="shared" si="53"/>
        <v>5000</v>
      </c>
      <c r="AK31" s="7">
        <f t="shared" si="53"/>
        <v>5000</v>
      </c>
      <c r="AL31" s="7">
        <f t="shared" si="51"/>
        <v>5300</v>
      </c>
      <c r="AM31" s="7">
        <f aca="true" t="shared" si="54" ref="AM31:AW31">AL31</f>
        <v>5300</v>
      </c>
      <c r="AN31" s="7">
        <f t="shared" si="54"/>
        <v>5300</v>
      </c>
      <c r="AO31" s="7">
        <f t="shared" si="54"/>
        <v>5300</v>
      </c>
      <c r="AP31" s="7">
        <f t="shared" si="54"/>
        <v>5300</v>
      </c>
      <c r="AQ31" s="8">
        <f t="shared" si="54"/>
        <v>5300</v>
      </c>
      <c r="AR31" s="7">
        <f t="shared" si="54"/>
        <v>5300</v>
      </c>
      <c r="AS31" s="7">
        <f t="shared" si="54"/>
        <v>5300</v>
      </c>
      <c r="AT31" s="7">
        <f t="shared" si="54"/>
        <v>5300</v>
      </c>
      <c r="AU31" s="7">
        <f t="shared" si="54"/>
        <v>5300</v>
      </c>
      <c r="AV31" s="7">
        <f t="shared" si="54"/>
        <v>5300</v>
      </c>
      <c r="AW31" s="7">
        <f t="shared" si="54"/>
        <v>5300</v>
      </c>
      <c r="AX31" s="7"/>
      <c r="AY31" s="9">
        <f t="shared" si="5"/>
        <v>123600</v>
      </c>
      <c r="AZ31" s="7" t="s">
        <v>91</v>
      </c>
      <c r="BA31" s="7">
        <f t="shared" si="6"/>
        <v>63600</v>
      </c>
      <c r="BB31" s="7"/>
      <c r="BC31" s="7"/>
      <c r="BD31" s="7">
        <v>60000</v>
      </c>
    </row>
    <row r="32" spans="1:56" ht="12.75">
      <c r="A32" s="1" t="s">
        <v>92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>
        <f t="shared" si="49"/>
        <v>4583.333333333333</v>
      </c>
      <c r="AA32" s="7">
        <f aca="true" t="shared" si="55" ref="AA32:AK32">Z32</f>
        <v>4583.333333333333</v>
      </c>
      <c r="AB32" s="7">
        <f t="shared" si="55"/>
        <v>4583.333333333333</v>
      </c>
      <c r="AC32" s="7">
        <f t="shared" si="55"/>
        <v>4583.333333333333</v>
      </c>
      <c r="AD32" s="7">
        <f t="shared" si="55"/>
        <v>4583.333333333333</v>
      </c>
      <c r="AE32" s="7">
        <f t="shared" si="55"/>
        <v>4583.333333333333</v>
      </c>
      <c r="AF32" s="7">
        <f t="shared" si="55"/>
        <v>4583.333333333333</v>
      </c>
      <c r="AG32" s="7">
        <f t="shared" si="55"/>
        <v>4583.333333333333</v>
      </c>
      <c r="AH32" s="7">
        <f t="shared" si="55"/>
        <v>4583.333333333333</v>
      </c>
      <c r="AI32" s="7">
        <f t="shared" si="55"/>
        <v>4583.333333333333</v>
      </c>
      <c r="AJ32" s="7">
        <f t="shared" si="55"/>
        <v>4583.333333333333</v>
      </c>
      <c r="AK32" s="7">
        <f t="shared" si="55"/>
        <v>4583.333333333333</v>
      </c>
      <c r="AL32" s="7">
        <f t="shared" si="51"/>
        <v>4858.333333333333</v>
      </c>
      <c r="AM32" s="7">
        <f aca="true" t="shared" si="56" ref="AM32:AW32">AL32</f>
        <v>4858.333333333333</v>
      </c>
      <c r="AN32" s="7">
        <f t="shared" si="56"/>
        <v>4858.333333333333</v>
      </c>
      <c r="AO32" s="7">
        <f t="shared" si="56"/>
        <v>4858.333333333333</v>
      </c>
      <c r="AP32" s="7">
        <f t="shared" si="56"/>
        <v>4858.333333333333</v>
      </c>
      <c r="AQ32" s="8">
        <f t="shared" si="56"/>
        <v>4858.333333333333</v>
      </c>
      <c r="AR32" s="7">
        <f t="shared" si="56"/>
        <v>4858.333333333333</v>
      </c>
      <c r="AS32" s="7">
        <f t="shared" si="56"/>
        <v>4858.333333333333</v>
      </c>
      <c r="AT32" s="7">
        <f t="shared" si="56"/>
        <v>4858.333333333333</v>
      </c>
      <c r="AU32" s="7">
        <f t="shared" si="56"/>
        <v>4858.333333333333</v>
      </c>
      <c r="AV32" s="7">
        <f t="shared" si="56"/>
        <v>4858.333333333333</v>
      </c>
      <c r="AW32" s="7">
        <f t="shared" si="56"/>
        <v>4858.333333333333</v>
      </c>
      <c r="AX32" s="7"/>
      <c r="AY32" s="9">
        <f t="shared" si="5"/>
        <v>113299.99999999997</v>
      </c>
      <c r="AZ32" s="7" t="s">
        <v>93</v>
      </c>
      <c r="BA32" s="7">
        <f t="shared" si="6"/>
        <v>58300</v>
      </c>
      <c r="BB32" s="7"/>
      <c r="BC32" s="7"/>
      <c r="BD32" s="7">
        <v>55000</v>
      </c>
    </row>
    <row r="33" spans="1:56" ht="12.75">
      <c r="A33" s="1" t="s">
        <v>94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>
        <f t="shared" si="49"/>
        <v>4583.333333333333</v>
      </c>
      <c r="AA33" s="7">
        <f aca="true" t="shared" si="57" ref="AA33:AK33">Z33</f>
        <v>4583.333333333333</v>
      </c>
      <c r="AB33" s="7">
        <f t="shared" si="57"/>
        <v>4583.333333333333</v>
      </c>
      <c r="AC33" s="7">
        <f t="shared" si="57"/>
        <v>4583.333333333333</v>
      </c>
      <c r="AD33" s="7">
        <f t="shared" si="57"/>
        <v>4583.333333333333</v>
      </c>
      <c r="AE33" s="7">
        <f t="shared" si="57"/>
        <v>4583.333333333333</v>
      </c>
      <c r="AF33" s="7">
        <f t="shared" si="57"/>
        <v>4583.333333333333</v>
      </c>
      <c r="AG33" s="7">
        <f t="shared" si="57"/>
        <v>4583.333333333333</v>
      </c>
      <c r="AH33" s="7">
        <f t="shared" si="57"/>
        <v>4583.333333333333</v>
      </c>
      <c r="AI33" s="7">
        <f t="shared" si="57"/>
        <v>4583.333333333333</v>
      </c>
      <c r="AJ33" s="7">
        <f t="shared" si="57"/>
        <v>4583.333333333333</v>
      </c>
      <c r="AK33" s="7">
        <f t="shared" si="57"/>
        <v>4583.333333333333</v>
      </c>
      <c r="AL33" s="7">
        <f t="shared" si="51"/>
        <v>4858.333333333333</v>
      </c>
      <c r="AM33" s="7">
        <f aca="true" t="shared" si="58" ref="AM33:AW33">AL33</f>
        <v>4858.333333333333</v>
      </c>
      <c r="AN33" s="7">
        <f t="shared" si="58"/>
        <v>4858.333333333333</v>
      </c>
      <c r="AO33" s="7">
        <f t="shared" si="58"/>
        <v>4858.333333333333</v>
      </c>
      <c r="AP33" s="7">
        <f t="shared" si="58"/>
        <v>4858.333333333333</v>
      </c>
      <c r="AQ33" s="8">
        <f t="shared" si="58"/>
        <v>4858.333333333333</v>
      </c>
      <c r="AR33" s="7">
        <f t="shared" si="58"/>
        <v>4858.333333333333</v>
      </c>
      <c r="AS33" s="7">
        <f t="shared" si="58"/>
        <v>4858.333333333333</v>
      </c>
      <c r="AT33" s="7">
        <f t="shared" si="58"/>
        <v>4858.333333333333</v>
      </c>
      <c r="AU33" s="7">
        <f t="shared" si="58"/>
        <v>4858.333333333333</v>
      </c>
      <c r="AV33" s="7">
        <f t="shared" si="58"/>
        <v>4858.333333333333</v>
      </c>
      <c r="AW33" s="7">
        <f t="shared" si="58"/>
        <v>4858.333333333333</v>
      </c>
      <c r="AX33" s="7"/>
      <c r="AY33" s="9">
        <f t="shared" si="5"/>
        <v>113299.99999999997</v>
      </c>
      <c r="AZ33" s="7" t="s">
        <v>95</v>
      </c>
      <c r="BA33" s="7">
        <f t="shared" si="6"/>
        <v>58300</v>
      </c>
      <c r="BB33" s="7"/>
      <c r="BC33" s="7"/>
      <c r="BD33" s="7">
        <v>55000</v>
      </c>
    </row>
    <row r="34" spans="1:56" ht="12.75">
      <c r="A34" s="1" t="s">
        <v>96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>
        <f t="shared" si="49"/>
        <v>4583.333333333333</v>
      </c>
      <c r="AA34" s="7">
        <f aca="true" t="shared" si="59" ref="AA34:AK34">Z34</f>
        <v>4583.333333333333</v>
      </c>
      <c r="AB34" s="7">
        <f t="shared" si="59"/>
        <v>4583.333333333333</v>
      </c>
      <c r="AC34" s="7">
        <f t="shared" si="59"/>
        <v>4583.333333333333</v>
      </c>
      <c r="AD34" s="7">
        <f t="shared" si="59"/>
        <v>4583.333333333333</v>
      </c>
      <c r="AE34" s="7">
        <f t="shared" si="59"/>
        <v>4583.333333333333</v>
      </c>
      <c r="AF34" s="7">
        <f t="shared" si="59"/>
        <v>4583.333333333333</v>
      </c>
      <c r="AG34" s="7">
        <f t="shared" si="59"/>
        <v>4583.333333333333</v>
      </c>
      <c r="AH34" s="7">
        <f t="shared" si="59"/>
        <v>4583.333333333333</v>
      </c>
      <c r="AI34" s="7">
        <f t="shared" si="59"/>
        <v>4583.333333333333</v>
      </c>
      <c r="AJ34" s="7">
        <f t="shared" si="59"/>
        <v>4583.333333333333</v>
      </c>
      <c r="AK34" s="7">
        <f t="shared" si="59"/>
        <v>4583.333333333333</v>
      </c>
      <c r="AL34" s="7">
        <f t="shared" si="51"/>
        <v>4858.333333333333</v>
      </c>
      <c r="AM34" s="7">
        <f aca="true" t="shared" si="60" ref="AM34:AW34">AL34</f>
        <v>4858.333333333333</v>
      </c>
      <c r="AN34" s="7">
        <f t="shared" si="60"/>
        <v>4858.333333333333</v>
      </c>
      <c r="AO34" s="7">
        <f t="shared" si="60"/>
        <v>4858.333333333333</v>
      </c>
      <c r="AP34" s="7">
        <f t="shared" si="60"/>
        <v>4858.333333333333</v>
      </c>
      <c r="AQ34" s="8">
        <f t="shared" si="60"/>
        <v>4858.333333333333</v>
      </c>
      <c r="AR34" s="7">
        <f t="shared" si="60"/>
        <v>4858.333333333333</v>
      </c>
      <c r="AS34" s="7">
        <f t="shared" si="60"/>
        <v>4858.333333333333</v>
      </c>
      <c r="AT34" s="7">
        <f t="shared" si="60"/>
        <v>4858.333333333333</v>
      </c>
      <c r="AU34" s="7">
        <f t="shared" si="60"/>
        <v>4858.333333333333</v>
      </c>
      <c r="AV34" s="7">
        <f t="shared" si="60"/>
        <v>4858.333333333333</v>
      </c>
      <c r="AW34" s="7">
        <f t="shared" si="60"/>
        <v>4858.333333333333</v>
      </c>
      <c r="AX34" s="7"/>
      <c r="AY34" s="9">
        <f t="shared" si="5"/>
        <v>113299.99999999997</v>
      </c>
      <c r="AZ34" s="7" t="s">
        <v>97</v>
      </c>
      <c r="BA34" s="7">
        <f t="shared" si="6"/>
        <v>58300</v>
      </c>
      <c r="BB34" s="7"/>
      <c r="BC34" s="7"/>
      <c r="BD34" s="7">
        <v>55000</v>
      </c>
    </row>
    <row r="35" spans="1:56" ht="12.75">
      <c r="A35" s="1" t="s">
        <v>98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>
        <f t="shared" si="49"/>
        <v>4583.333333333333</v>
      </c>
      <c r="AA35" s="7">
        <f aca="true" t="shared" si="61" ref="AA35:AK35">Z35</f>
        <v>4583.333333333333</v>
      </c>
      <c r="AB35" s="7">
        <f t="shared" si="61"/>
        <v>4583.333333333333</v>
      </c>
      <c r="AC35" s="7">
        <f t="shared" si="61"/>
        <v>4583.333333333333</v>
      </c>
      <c r="AD35" s="7">
        <f t="shared" si="61"/>
        <v>4583.333333333333</v>
      </c>
      <c r="AE35" s="7">
        <f t="shared" si="61"/>
        <v>4583.333333333333</v>
      </c>
      <c r="AF35" s="7">
        <f t="shared" si="61"/>
        <v>4583.333333333333</v>
      </c>
      <c r="AG35" s="7">
        <f t="shared" si="61"/>
        <v>4583.333333333333</v>
      </c>
      <c r="AH35" s="7">
        <f t="shared" si="61"/>
        <v>4583.333333333333</v>
      </c>
      <c r="AI35" s="7">
        <f t="shared" si="61"/>
        <v>4583.333333333333</v>
      </c>
      <c r="AJ35" s="7">
        <f t="shared" si="61"/>
        <v>4583.333333333333</v>
      </c>
      <c r="AK35" s="7">
        <f t="shared" si="61"/>
        <v>4583.333333333333</v>
      </c>
      <c r="AL35" s="7">
        <f t="shared" si="51"/>
        <v>4858.333333333333</v>
      </c>
      <c r="AM35" s="7">
        <f aca="true" t="shared" si="62" ref="AM35:AW35">AL35</f>
        <v>4858.333333333333</v>
      </c>
      <c r="AN35" s="7">
        <f t="shared" si="62"/>
        <v>4858.333333333333</v>
      </c>
      <c r="AO35" s="7">
        <f t="shared" si="62"/>
        <v>4858.333333333333</v>
      </c>
      <c r="AP35" s="7">
        <f t="shared" si="62"/>
        <v>4858.333333333333</v>
      </c>
      <c r="AQ35" s="8">
        <f t="shared" si="62"/>
        <v>4858.333333333333</v>
      </c>
      <c r="AR35" s="7">
        <f t="shared" si="62"/>
        <v>4858.333333333333</v>
      </c>
      <c r="AS35" s="7">
        <f t="shared" si="62"/>
        <v>4858.333333333333</v>
      </c>
      <c r="AT35" s="7">
        <f t="shared" si="62"/>
        <v>4858.333333333333</v>
      </c>
      <c r="AU35" s="7">
        <f t="shared" si="62"/>
        <v>4858.333333333333</v>
      </c>
      <c r="AV35" s="7">
        <f t="shared" si="62"/>
        <v>4858.333333333333</v>
      </c>
      <c r="AW35" s="7">
        <f t="shared" si="62"/>
        <v>4858.333333333333</v>
      </c>
      <c r="AX35" s="7"/>
      <c r="AY35" s="9">
        <f t="shared" si="5"/>
        <v>113299.99999999997</v>
      </c>
      <c r="AZ35" s="7" t="s">
        <v>99</v>
      </c>
      <c r="BA35" s="7">
        <f t="shared" si="6"/>
        <v>58300</v>
      </c>
      <c r="BB35" s="7"/>
      <c r="BC35" s="7"/>
      <c r="BD35" s="7">
        <v>55000</v>
      </c>
    </row>
    <row r="36" spans="1:56" ht="12.75">
      <c r="A36" s="1" t="s">
        <v>100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>
        <f>BD36/12</f>
        <v>4583.333333333333</v>
      </c>
      <c r="AB36" s="7">
        <f aca="true" t="shared" si="63" ref="AB36:AL36">AA36</f>
        <v>4583.333333333333</v>
      </c>
      <c r="AC36" s="7">
        <f t="shared" si="63"/>
        <v>4583.333333333333</v>
      </c>
      <c r="AD36" s="7">
        <f t="shared" si="63"/>
        <v>4583.333333333333</v>
      </c>
      <c r="AE36" s="7">
        <f t="shared" si="63"/>
        <v>4583.333333333333</v>
      </c>
      <c r="AF36" s="7">
        <f t="shared" si="63"/>
        <v>4583.333333333333</v>
      </c>
      <c r="AG36" s="7">
        <f t="shared" si="63"/>
        <v>4583.333333333333</v>
      </c>
      <c r="AH36" s="7">
        <f t="shared" si="63"/>
        <v>4583.333333333333</v>
      </c>
      <c r="AI36" s="7">
        <f t="shared" si="63"/>
        <v>4583.333333333333</v>
      </c>
      <c r="AJ36" s="7">
        <f t="shared" si="63"/>
        <v>4583.333333333333</v>
      </c>
      <c r="AK36" s="7">
        <f t="shared" si="63"/>
        <v>4583.333333333333</v>
      </c>
      <c r="AL36" s="7">
        <f t="shared" si="63"/>
        <v>4583.333333333333</v>
      </c>
      <c r="AM36" s="7">
        <f>AL36*1.06</f>
        <v>4858.333333333333</v>
      </c>
      <c r="AN36" s="7">
        <f aca="true" t="shared" si="64" ref="AN36:AW36">AM36</f>
        <v>4858.333333333333</v>
      </c>
      <c r="AO36" s="7">
        <f t="shared" si="64"/>
        <v>4858.333333333333</v>
      </c>
      <c r="AP36" s="7">
        <f t="shared" si="64"/>
        <v>4858.333333333333</v>
      </c>
      <c r="AQ36" s="8">
        <f t="shared" si="64"/>
        <v>4858.333333333333</v>
      </c>
      <c r="AR36" s="7">
        <f t="shared" si="64"/>
        <v>4858.333333333333</v>
      </c>
      <c r="AS36" s="7">
        <f t="shared" si="64"/>
        <v>4858.333333333333</v>
      </c>
      <c r="AT36" s="7">
        <f t="shared" si="64"/>
        <v>4858.333333333333</v>
      </c>
      <c r="AU36" s="7">
        <f t="shared" si="64"/>
        <v>4858.333333333333</v>
      </c>
      <c r="AV36" s="7">
        <f t="shared" si="64"/>
        <v>4858.333333333333</v>
      </c>
      <c r="AW36" s="7">
        <f t="shared" si="64"/>
        <v>4858.333333333333</v>
      </c>
      <c r="AX36" s="7"/>
      <c r="AY36" s="9">
        <f t="shared" si="5"/>
        <v>108441.66666666664</v>
      </c>
      <c r="AZ36" s="7" t="s">
        <v>101</v>
      </c>
      <c r="BA36" s="7">
        <f t="shared" si="6"/>
        <v>58300</v>
      </c>
      <c r="BB36" s="7"/>
      <c r="BC36" s="7"/>
      <c r="BD36" s="7">
        <v>55000</v>
      </c>
    </row>
    <row r="37" spans="1:56" ht="12.75">
      <c r="A37" s="1" t="s">
        <v>102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>
        <f>BD37/12</f>
        <v>4583.333333333333</v>
      </c>
      <c r="AB37" s="7">
        <f aca="true" t="shared" si="65" ref="AB37:AL37">AA37</f>
        <v>4583.333333333333</v>
      </c>
      <c r="AC37" s="7">
        <f t="shared" si="65"/>
        <v>4583.333333333333</v>
      </c>
      <c r="AD37" s="7">
        <f t="shared" si="65"/>
        <v>4583.333333333333</v>
      </c>
      <c r="AE37" s="7">
        <f t="shared" si="65"/>
        <v>4583.333333333333</v>
      </c>
      <c r="AF37" s="7">
        <f t="shared" si="65"/>
        <v>4583.333333333333</v>
      </c>
      <c r="AG37" s="7">
        <f t="shared" si="65"/>
        <v>4583.333333333333</v>
      </c>
      <c r="AH37" s="7">
        <f t="shared" si="65"/>
        <v>4583.333333333333</v>
      </c>
      <c r="AI37" s="7">
        <f t="shared" si="65"/>
        <v>4583.333333333333</v>
      </c>
      <c r="AJ37" s="7">
        <f t="shared" si="65"/>
        <v>4583.333333333333</v>
      </c>
      <c r="AK37" s="7">
        <f t="shared" si="65"/>
        <v>4583.333333333333</v>
      </c>
      <c r="AL37" s="7">
        <f t="shared" si="65"/>
        <v>4583.333333333333</v>
      </c>
      <c r="AM37" s="7">
        <f>AL37*1.06</f>
        <v>4858.333333333333</v>
      </c>
      <c r="AN37" s="7">
        <f aca="true" t="shared" si="66" ref="AN37:AW37">AM37</f>
        <v>4858.333333333333</v>
      </c>
      <c r="AO37" s="7">
        <f t="shared" si="66"/>
        <v>4858.333333333333</v>
      </c>
      <c r="AP37" s="7">
        <f t="shared" si="66"/>
        <v>4858.333333333333</v>
      </c>
      <c r="AQ37" s="8">
        <f t="shared" si="66"/>
        <v>4858.333333333333</v>
      </c>
      <c r="AR37" s="7">
        <f t="shared" si="66"/>
        <v>4858.333333333333</v>
      </c>
      <c r="AS37" s="7">
        <f t="shared" si="66"/>
        <v>4858.333333333333</v>
      </c>
      <c r="AT37" s="7">
        <f t="shared" si="66"/>
        <v>4858.333333333333</v>
      </c>
      <c r="AU37" s="7">
        <f t="shared" si="66"/>
        <v>4858.333333333333</v>
      </c>
      <c r="AV37" s="7">
        <f t="shared" si="66"/>
        <v>4858.333333333333</v>
      </c>
      <c r="AW37" s="7">
        <f t="shared" si="66"/>
        <v>4858.333333333333</v>
      </c>
      <c r="AX37" s="7"/>
      <c r="AY37" s="9">
        <f aca="true" t="shared" si="67" ref="AY37:AY68">SUM(B37:AW37)</f>
        <v>108441.66666666664</v>
      </c>
      <c r="AZ37" s="7" t="s">
        <v>103</v>
      </c>
      <c r="BA37" s="7">
        <f aca="true" t="shared" si="68" ref="BA37:BA68">AW37*12</f>
        <v>58300</v>
      </c>
      <c r="BB37" s="7"/>
      <c r="BC37" s="7"/>
      <c r="BD37" s="7">
        <v>55000</v>
      </c>
    </row>
    <row r="38" spans="1:56" ht="12.75">
      <c r="A38" s="1" t="s">
        <v>104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>
        <f>BD38/12</f>
        <v>4583.333333333333</v>
      </c>
      <c r="AC38" s="7">
        <f aca="true" t="shared" si="69" ref="AC38:AM38">AB38</f>
        <v>4583.333333333333</v>
      </c>
      <c r="AD38" s="7">
        <f t="shared" si="69"/>
        <v>4583.333333333333</v>
      </c>
      <c r="AE38" s="7">
        <f t="shared" si="69"/>
        <v>4583.333333333333</v>
      </c>
      <c r="AF38" s="7">
        <f t="shared" si="69"/>
        <v>4583.333333333333</v>
      </c>
      <c r="AG38" s="7">
        <f t="shared" si="69"/>
        <v>4583.333333333333</v>
      </c>
      <c r="AH38" s="7">
        <f t="shared" si="69"/>
        <v>4583.333333333333</v>
      </c>
      <c r="AI38" s="7">
        <f t="shared" si="69"/>
        <v>4583.333333333333</v>
      </c>
      <c r="AJ38" s="7">
        <f t="shared" si="69"/>
        <v>4583.333333333333</v>
      </c>
      <c r="AK38" s="7">
        <f t="shared" si="69"/>
        <v>4583.333333333333</v>
      </c>
      <c r="AL38" s="7">
        <f t="shared" si="69"/>
        <v>4583.333333333333</v>
      </c>
      <c r="AM38" s="7">
        <f t="shared" si="69"/>
        <v>4583.333333333333</v>
      </c>
      <c r="AN38" s="7">
        <f>AM38*1.06</f>
        <v>4858.333333333333</v>
      </c>
      <c r="AO38" s="7">
        <f aca="true" t="shared" si="70" ref="AO38:AW38">AN38</f>
        <v>4858.333333333333</v>
      </c>
      <c r="AP38" s="7">
        <f t="shared" si="70"/>
        <v>4858.333333333333</v>
      </c>
      <c r="AQ38" s="8">
        <f t="shared" si="70"/>
        <v>4858.333333333333</v>
      </c>
      <c r="AR38" s="7">
        <f t="shared" si="70"/>
        <v>4858.333333333333</v>
      </c>
      <c r="AS38" s="7">
        <f t="shared" si="70"/>
        <v>4858.333333333333</v>
      </c>
      <c r="AT38" s="7">
        <f t="shared" si="70"/>
        <v>4858.333333333333</v>
      </c>
      <c r="AU38" s="7">
        <f t="shared" si="70"/>
        <v>4858.333333333333</v>
      </c>
      <c r="AV38" s="7">
        <f t="shared" si="70"/>
        <v>4858.333333333333</v>
      </c>
      <c r="AW38" s="7">
        <f t="shared" si="70"/>
        <v>4858.333333333333</v>
      </c>
      <c r="AX38" s="7"/>
      <c r="AY38" s="9">
        <f t="shared" si="67"/>
        <v>103583.33333333331</v>
      </c>
      <c r="AZ38" s="7" t="s">
        <v>105</v>
      </c>
      <c r="BA38" s="7">
        <f t="shared" si="68"/>
        <v>58300</v>
      </c>
      <c r="BB38" s="7"/>
      <c r="BC38" s="7"/>
      <c r="BD38" s="7">
        <v>55000</v>
      </c>
    </row>
    <row r="39" spans="1:56" ht="12.75">
      <c r="A39" s="1" t="s">
        <v>106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>
        <f>BD39/12</f>
        <v>4583.333333333333</v>
      </c>
      <c r="AC39" s="7">
        <f aca="true" t="shared" si="71" ref="AC39:AM39">AB39</f>
        <v>4583.333333333333</v>
      </c>
      <c r="AD39" s="7">
        <f t="shared" si="71"/>
        <v>4583.333333333333</v>
      </c>
      <c r="AE39" s="7">
        <f t="shared" si="71"/>
        <v>4583.333333333333</v>
      </c>
      <c r="AF39" s="7">
        <f t="shared" si="71"/>
        <v>4583.333333333333</v>
      </c>
      <c r="AG39" s="7">
        <f t="shared" si="71"/>
        <v>4583.333333333333</v>
      </c>
      <c r="AH39" s="7">
        <f t="shared" si="71"/>
        <v>4583.333333333333</v>
      </c>
      <c r="AI39" s="7">
        <f t="shared" si="71"/>
        <v>4583.333333333333</v>
      </c>
      <c r="AJ39" s="7">
        <f t="shared" si="71"/>
        <v>4583.333333333333</v>
      </c>
      <c r="AK39" s="7">
        <f t="shared" si="71"/>
        <v>4583.333333333333</v>
      </c>
      <c r="AL39" s="7">
        <f t="shared" si="71"/>
        <v>4583.333333333333</v>
      </c>
      <c r="AM39" s="7">
        <f t="shared" si="71"/>
        <v>4583.333333333333</v>
      </c>
      <c r="AN39" s="7">
        <f>AM39*1.06</f>
        <v>4858.333333333333</v>
      </c>
      <c r="AO39" s="7">
        <f aca="true" t="shared" si="72" ref="AO39:AW39">AN39</f>
        <v>4858.333333333333</v>
      </c>
      <c r="AP39" s="7">
        <f t="shared" si="72"/>
        <v>4858.333333333333</v>
      </c>
      <c r="AQ39" s="8">
        <f t="shared" si="72"/>
        <v>4858.333333333333</v>
      </c>
      <c r="AR39" s="7">
        <f t="shared" si="72"/>
        <v>4858.333333333333</v>
      </c>
      <c r="AS39" s="7">
        <f t="shared" si="72"/>
        <v>4858.333333333333</v>
      </c>
      <c r="AT39" s="7">
        <f t="shared" si="72"/>
        <v>4858.333333333333</v>
      </c>
      <c r="AU39" s="7">
        <f t="shared" si="72"/>
        <v>4858.333333333333</v>
      </c>
      <c r="AV39" s="7">
        <f t="shared" si="72"/>
        <v>4858.333333333333</v>
      </c>
      <c r="AW39" s="7">
        <f t="shared" si="72"/>
        <v>4858.333333333333</v>
      </c>
      <c r="AX39" s="7"/>
      <c r="AY39" s="9">
        <f t="shared" si="67"/>
        <v>103583.33333333331</v>
      </c>
      <c r="AZ39" s="7" t="s">
        <v>107</v>
      </c>
      <c r="BA39" s="7">
        <f t="shared" si="68"/>
        <v>58300</v>
      </c>
      <c r="BB39" s="7"/>
      <c r="BC39" s="7"/>
      <c r="BD39" s="7">
        <v>55000</v>
      </c>
    </row>
    <row r="40" spans="1:56" ht="12.75">
      <c r="A40" s="1" t="s">
        <v>108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>
        <f>BD40/12</f>
        <v>4583.333333333333</v>
      </c>
      <c r="AD40" s="7">
        <f aca="true" t="shared" si="73" ref="AD40:AN40">AC40</f>
        <v>4583.333333333333</v>
      </c>
      <c r="AE40" s="7">
        <f t="shared" si="73"/>
        <v>4583.333333333333</v>
      </c>
      <c r="AF40" s="7">
        <f t="shared" si="73"/>
        <v>4583.333333333333</v>
      </c>
      <c r="AG40" s="7">
        <f t="shared" si="73"/>
        <v>4583.333333333333</v>
      </c>
      <c r="AH40" s="7">
        <f t="shared" si="73"/>
        <v>4583.333333333333</v>
      </c>
      <c r="AI40" s="7">
        <f t="shared" si="73"/>
        <v>4583.333333333333</v>
      </c>
      <c r="AJ40" s="7">
        <f t="shared" si="73"/>
        <v>4583.333333333333</v>
      </c>
      <c r="AK40" s="7">
        <f t="shared" si="73"/>
        <v>4583.333333333333</v>
      </c>
      <c r="AL40" s="7">
        <f t="shared" si="73"/>
        <v>4583.333333333333</v>
      </c>
      <c r="AM40" s="7">
        <f t="shared" si="73"/>
        <v>4583.333333333333</v>
      </c>
      <c r="AN40" s="7">
        <f t="shared" si="73"/>
        <v>4583.333333333333</v>
      </c>
      <c r="AO40" s="7">
        <f>AN40*1.06</f>
        <v>4858.333333333333</v>
      </c>
      <c r="AP40" s="7">
        <f aca="true" t="shared" si="74" ref="AP40:AW41">AO40</f>
        <v>4858.333333333333</v>
      </c>
      <c r="AQ40" s="8">
        <f t="shared" si="74"/>
        <v>4858.333333333333</v>
      </c>
      <c r="AR40" s="7">
        <f t="shared" si="74"/>
        <v>4858.333333333333</v>
      </c>
      <c r="AS40" s="7">
        <f t="shared" si="74"/>
        <v>4858.333333333333</v>
      </c>
      <c r="AT40" s="7">
        <f t="shared" si="74"/>
        <v>4858.333333333333</v>
      </c>
      <c r="AU40" s="7">
        <f t="shared" si="74"/>
        <v>4858.333333333333</v>
      </c>
      <c r="AV40" s="7">
        <f t="shared" si="74"/>
        <v>4858.333333333333</v>
      </c>
      <c r="AW40" s="7">
        <f t="shared" si="74"/>
        <v>4858.333333333333</v>
      </c>
      <c r="AX40" s="7"/>
      <c r="AY40" s="9">
        <f t="shared" si="67"/>
        <v>98724.99999999999</v>
      </c>
      <c r="AZ40" s="7" t="s">
        <v>109</v>
      </c>
      <c r="BA40" s="7">
        <f t="shared" si="68"/>
        <v>58300</v>
      </c>
      <c r="BB40" s="7"/>
      <c r="BC40" s="7"/>
      <c r="BD40" s="7">
        <v>55000</v>
      </c>
    </row>
    <row r="41" spans="1:56" ht="12.75">
      <c r="A41" s="1" t="s">
        <v>110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>
        <f>BD41/12</f>
        <v>4583.333333333333</v>
      </c>
      <c r="AD41" s="7">
        <f aca="true" t="shared" si="75" ref="AD41:AN41">AC41</f>
        <v>4583.333333333333</v>
      </c>
      <c r="AE41" s="7">
        <f t="shared" si="75"/>
        <v>4583.333333333333</v>
      </c>
      <c r="AF41" s="7">
        <f t="shared" si="75"/>
        <v>4583.333333333333</v>
      </c>
      <c r="AG41" s="7">
        <f t="shared" si="75"/>
        <v>4583.333333333333</v>
      </c>
      <c r="AH41" s="7">
        <f t="shared" si="75"/>
        <v>4583.333333333333</v>
      </c>
      <c r="AI41" s="7">
        <f t="shared" si="75"/>
        <v>4583.333333333333</v>
      </c>
      <c r="AJ41" s="7">
        <f t="shared" si="75"/>
        <v>4583.333333333333</v>
      </c>
      <c r="AK41" s="7">
        <f t="shared" si="75"/>
        <v>4583.333333333333</v>
      </c>
      <c r="AL41" s="7">
        <f t="shared" si="75"/>
        <v>4583.333333333333</v>
      </c>
      <c r="AM41" s="7">
        <f t="shared" si="75"/>
        <v>4583.333333333333</v>
      </c>
      <c r="AN41" s="7">
        <f t="shared" si="75"/>
        <v>4583.333333333333</v>
      </c>
      <c r="AO41" s="7">
        <f>AN41*1.06</f>
        <v>4858.333333333333</v>
      </c>
      <c r="AP41" s="7">
        <f t="shared" si="74"/>
        <v>4858.333333333333</v>
      </c>
      <c r="AQ41" s="8">
        <f t="shared" si="74"/>
        <v>4858.333333333333</v>
      </c>
      <c r="AR41" s="7">
        <f t="shared" si="74"/>
        <v>4858.333333333333</v>
      </c>
      <c r="AS41" s="7">
        <f t="shared" si="74"/>
        <v>4858.333333333333</v>
      </c>
      <c r="AT41" s="7">
        <f t="shared" si="74"/>
        <v>4858.333333333333</v>
      </c>
      <c r="AU41" s="7">
        <f t="shared" si="74"/>
        <v>4858.333333333333</v>
      </c>
      <c r="AV41" s="7">
        <f t="shared" si="74"/>
        <v>4858.333333333333</v>
      </c>
      <c r="AW41" s="7">
        <f t="shared" si="74"/>
        <v>4858.333333333333</v>
      </c>
      <c r="AX41" s="7"/>
      <c r="AY41" s="9">
        <f t="shared" si="67"/>
        <v>98724.99999999999</v>
      </c>
      <c r="AZ41" s="7" t="s">
        <v>111</v>
      </c>
      <c r="BA41" s="7">
        <f t="shared" si="68"/>
        <v>58300</v>
      </c>
      <c r="BB41" s="7"/>
      <c r="BC41" s="7"/>
      <c r="BD41" s="7">
        <v>55000</v>
      </c>
    </row>
    <row r="42" spans="2:56" ht="12.7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8"/>
      <c r="AR42" s="7"/>
      <c r="AS42" s="7"/>
      <c r="AT42" s="7"/>
      <c r="AU42" s="7"/>
      <c r="AV42" s="7"/>
      <c r="AW42" s="7"/>
      <c r="AX42" s="7"/>
      <c r="AY42" s="9">
        <f t="shared" si="67"/>
        <v>0</v>
      </c>
      <c r="AZ42" s="7"/>
      <c r="BA42" s="7">
        <f t="shared" si="68"/>
        <v>0</v>
      </c>
      <c r="BB42" s="7"/>
      <c r="BC42" s="7"/>
      <c r="BD42" s="7"/>
    </row>
    <row r="43" spans="1:56" ht="12.75">
      <c r="A43" s="1" t="s">
        <v>112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8"/>
      <c r="AR43" s="7"/>
      <c r="AS43" s="7"/>
      <c r="AT43" s="7"/>
      <c r="AU43" s="7"/>
      <c r="AV43" s="7"/>
      <c r="AW43" s="7"/>
      <c r="AX43" s="7"/>
      <c r="AY43" s="9">
        <f t="shared" si="67"/>
        <v>0</v>
      </c>
      <c r="AZ43" s="7" t="s">
        <v>113</v>
      </c>
      <c r="BA43" s="7">
        <f t="shared" si="68"/>
        <v>0</v>
      </c>
      <c r="BB43" s="7"/>
      <c r="BC43" s="7"/>
      <c r="BD43" s="7"/>
    </row>
    <row r="44" spans="1:56" ht="12.75">
      <c r="A44" s="1" t="s">
        <v>114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>
        <f>BD44/12</f>
        <v>6666.666666666667</v>
      </c>
      <c r="T44" s="7">
        <f aca="true" t="shared" si="76" ref="T44:AD44">S44</f>
        <v>6666.666666666667</v>
      </c>
      <c r="U44" s="7">
        <f t="shared" si="76"/>
        <v>6666.666666666667</v>
      </c>
      <c r="V44" s="7">
        <f t="shared" si="76"/>
        <v>6666.666666666667</v>
      </c>
      <c r="W44" s="7">
        <f t="shared" si="76"/>
        <v>6666.666666666667</v>
      </c>
      <c r="X44" s="7">
        <f t="shared" si="76"/>
        <v>6666.666666666667</v>
      </c>
      <c r="Y44" s="7">
        <f t="shared" si="76"/>
        <v>6666.666666666667</v>
      </c>
      <c r="Z44" s="7">
        <f t="shared" si="76"/>
        <v>6666.666666666667</v>
      </c>
      <c r="AA44" s="7">
        <f t="shared" si="76"/>
        <v>6666.666666666667</v>
      </c>
      <c r="AB44" s="7">
        <f t="shared" si="76"/>
        <v>6666.666666666667</v>
      </c>
      <c r="AC44" s="7">
        <f t="shared" si="76"/>
        <v>6666.666666666667</v>
      </c>
      <c r="AD44" s="7">
        <f t="shared" si="76"/>
        <v>6666.666666666667</v>
      </c>
      <c r="AE44" s="7">
        <f>AD44*1.06</f>
        <v>7066.666666666667</v>
      </c>
      <c r="AF44" s="7">
        <f aca="true" t="shared" si="77" ref="AF44:AW44">AE44</f>
        <v>7066.666666666667</v>
      </c>
      <c r="AG44" s="7">
        <f t="shared" si="77"/>
        <v>7066.666666666667</v>
      </c>
      <c r="AH44" s="7">
        <f t="shared" si="77"/>
        <v>7066.666666666667</v>
      </c>
      <c r="AI44" s="7">
        <f t="shared" si="77"/>
        <v>7066.666666666667</v>
      </c>
      <c r="AJ44" s="7">
        <f t="shared" si="77"/>
        <v>7066.666666666667</v>
      </c>
      <c r="AK44" s="7">
        <f t="shared" si="77"/>
        <v>7066.666666666667</v>
      </c>
      <c r="AL44" s="7">
        <f t="shared" si="77"/>
        <v>7066.666666666667</v>
      </c>
      <c r="AM44" s="7">
        <f t="shared" si="77"/>
        <v>7066.666666666667</v>
      </c>
      <c r="AN44" s="7">
        <f t="shared" si="77"/>
        <v>7066.666666666667</v>
      </c>
      <c r="AO44" s="7">
        <f t="shared" si="77"/>
        <v>7066.666666666667</v>
      </c>
      <c r="AP44" s="7">
        <f t="shared" si="77"/>
        <v>7066.666666666667</v>
      </c>
      <c r="AQ44" s="8">
        <f t="shared" si="77"/>
        <v>7066.666666666667</v>
      </c>
      <c r="AR44" s="7">
        <f t="shared" si="77"/>
        <v>7066.666666666667</v>
      </c>
      <c r="AS44" s="7">
        <f t="shared" si="77"/>
        <v>7066.666666666667</v>
      </c>
      <c r="AT44" s="7">
        <f t="shared" si="77"/>
        <v>7066.666666666667</v>
      </c>
      <c r="AU44" s="7">
        <f t="shared" si="77"/>
        <v>7066.666666666667</v>
      </c>
      <c r="AV44" s="7">
        <f t="shared" si="77"/>
        <v>7066.666666666667</v>
      </c>
      <c r="AW44" s="7">
        <f t="shared" si="77"/>
        <v>7066.666666666667</v>
      </c>
      <c r="AX44" s="7"/>
      <c r="AY44" s="9">
        <f t="shared" si="67"/>
        <v>214266.6666666666</v>
      </c>
      <c r="AZ44" s="7" t="s">
        <v>115</v>
      </c>
      <c r="BA44" s="7">
        <f t="shared" si="68"/>
        <v>84800</v>
      </c>
      <c r="BB44" s="7"/>
      <c r="BC44" s="7"/>
      <c r="BD44" s="7">
        <v>80000</v>
      </c>
    </row>
    <row r="45" spans="1:56" ht="12.75">
      <c r="A45" s="1" t="s">
        <v>116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>
        <f>BD45/12</f>
        <v>5000</v>
      </c>
      <c r="T45" s="7">
        <f aca="true" t="shared" si="78" ref="T45:AD45">S45</f>
        <v>5000</v>
      </c>
      <c r="U45" s="7">
        <f t="shared" si="78"/>
        <v>5000</v>
      </c>
      <c r="V45" s="7">
        <f t="shared" si="78"/>
        <v>5000</v>
      </c>
      <c r="W45" s="7">
        <f t="shared" si="78"/>
        <v>5000</v>
      </c>
      <c r="X45" s="7">
        <f t="shared" si="78"/>
        <v>5000</v>
      </c>
      <c r="Y45" s="7">
        <f t="shared" si="78"/>
        <v>5000</v>
      </c>
      <c r="Z45" s="7">
        <f t="shared" si="78"/>
        <v>5000</v>
      </c>
      <c r="AA45" s="7">
        <f t="shared" si="78"/>
        <v>5000</v>
      </c>
      <c r="AB45" s="7">
        <f t="shared" si="78"/>
        <v>5000</v>
      </c>
      <c r="AC45" s="7">
        <f t="shared" si="78"/>
        <v>5000</v>
      </c>
      <c r="AD45" s="7">
        <f t="shared" si="78"/>
        <v>5000</v>
      </c>
      <c r="AE45" s="7">
        <f>AD45*1.06</f>
        <v>5300</v>
      </c>
      <c r="AF45" s="7">
        <f aca="true" t="shared" si="79" ref="AF45:AW45">AE45</f>
        <v>5300</v>
      </c>
      <c r="AG45" s="7">
        <f t="shared" si="79"/>
        <v>5300</v>
      </c>
      <c r="AH45" s="7">
        <f t="shared" si="79"/>
        <v>5300</v>
      </c>
      <c r="AI45" s="7">
        <f t="shared" si="79"/>
        <v>5300</v>
      </c>
      <c r="AJ45" s="7">
        <f t="shared" si="79"/>
        <v>5300</v>
      </c>
      <c r="AK45" s="7">
        <f t="shared" si="79"/>
        <v>5300</v>
      </c>
      <c r="AL45" s="7">
        <f t="shared" si="79"/>
        <v>5300</v>
      </c>
      <c r="AM45" s="7">
        <f t="shared" si="79"/>
        <v>5300</v>
      </c>
      <c r="AN45" s="7">
        <f t="shared" si="79"/>
        <v>5300</v>
      </c>
      <c r="AO45" s="7">
        <f t="shared" si="79"/>
        <v>5300</v>
      </c>
      <c r="AP45" s="7">
        <f t="shared" si="79"/>
        <v>5300</v>
      </c>
      <c r="AQ45" s="8">
        <f t="shared" si="79"/>
        <v>5300</v>
      </c>
      <c r="AR45" s="7">
        <f t="shared" si="79"/>
        <v>5300</v>
      </c>
      <c r="AS45" s="7">
        <f t="shared" si="79"/>
        <v>5300</v>
      </c>
      <c r="AT45" s="7">
        <f t="shared" si="79"/>
        <v>5300</v>
      </c>
      <c r="AU45" s="7">
        <f t="shared" si="79"/>
        <v>5300</v>
      </c>
      <c r="AV45" s="7">
        <f t="shared" si="79"/>
        <v>5300</v>
      </c>
      <c r="AW45" s="7">
        <f t="shared" si="79"/>
        <v>5300</v>
      </c>
      <c r="AX45" s="7"/>
      <c r="AY45" s="9">
        <f t="shared" si="67"/>
        <v>160700</v>
      </c>
      <c r="AZ45" s="7" t="s">
        <v>117</v>
      </c>
      <c r="BA45" s="7">
        <f t="shared" si="68"/>
        <v>63600</v>
      </c>
      <c r="BB45" s="7"/>
      <c r="BC45" s="7"/>
      <c r="BD45" s="7">
        <v>60000</v>
      </c>
    </row>
    <row r="46" spans="1:56" ht="12.75">
      <c r="A46" s="1" t="s">
        <v>118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>
        <f>BD46/12</f>
        <v>5000</v>
      </c>
      <c r="X46" s="7">
        <f aca="true" t="shared" si="80" ref="X46:AG46">W46</f>
        <v>5000</v>
      </c>
      <c r="Y46" s="7">
        <f t="shared" si="80"/>
        <v>5000</v>
      </c>
      <c r="Z46" s="7">
        <f t="shared" si="80"/>
        <v>5000</v>
      </c>
      <c r="AA46" s="7">
        <f t="shared" si="80"/>
        <v>5000</v>
      </c>
      <c r="AB46" s="7">
        <f t="shared" si="80"/>
        <v>5000</v>
      </c>
      <c r="AC46" s="7">
        <f t="shared" si="80"/>
        <v>5000</v>
      </c>
      <c r="AD46" s="7">
        <f t="shared" si="80"/>
        <v>5000</v>
      </c>
      <c r="AE46" s="7">
        <f t="shared" si="80"/>
        <v>5000</v>
      </c>
      <c r="AF46" s="7">
        <f t="shared" si="80"/>
        <v>5000</v>
      </c>
      <c r="AG46" s="7">
        <f t="shared" si="80"/>
        <v>5000</v>
      </c>
      <c r="AH46" s="7">
        <f>AG46*1.06</f>
        <v>5300</v>
      </c>
      <c r="AI46" s="7">
        <f aca="true" t="shared" si="81" ref="AI46:AW46">AH46</f>
        <v>5300</v>
      </c>
      <c r="AJ46" s="7">
        <f t="shared" si="81"/>
        <v>5300</v>
      </c>
      <c r="AK46" s="7">
        <f t="shared" si="81"/>
        <v>5300</v>
      </c>
      <c r="AL46" s="7">
        <f t="shared" si="81"/>
        <v>5300</v>
      </c>
      <c r="AM46" s="7">
        <f t="shared" si="81"/>
        <v>5300</v>
      </c>
      <c r="AN46" s="7">
        <f t="shared" si="81"/>
        <v>5300</v>
      </c>
      <c r="AO46" s="7">
        <f t="shared" si="81"/>
        <v>5300</v>
      </c>
      <c r="AP46" s="7">
        <f t="shared" si="81"/>
        <v>5300</v>
      </c>
      <c r="AQ46" s="8">
        <f t="shared" si="81"/>
        <v>5300</v>
      </c>
      <c r="AR46" s="7">
        <f t="shared" si="81"/>
        <v>5300</v>
      </c>
      <c r="AS46" s="7">
        <f t="shared" si="81"/>
        <v>5300</v>
      </c>
      <c r="AT46" s="7">
        <f t="shared" si="81"/>
        <v>5300</v>
      </c>
      <c r="AU46" s="7">
        <f t="shared" si="81"/>
        <v>5300</v>
      </c>
      <c r="AV46" s="7">
        <f t="shared" si="81"/>
        <v>5300</v>
      </c>
      <c r="AW46" s="7">
        <f t="shared" si="81"/>
        <v>5300</v>
      </c>
      <c r="AX46" s="7"/>
      <c r="AY46" s="9">
        <f t="shared" si="67"/>
        <v>139800</v>
      </c>
      <c r="AZ46" s="7" t="s">
        <v>119</v>
      </c>
      <c r="BA46" s="7">
        <f t="shared" si="68"/>
        <v>63600</v>
      </c>
      <c r="BB46" s="7"/>
      <c r="BC46" s="7"/>
      <c r="BD46" s="7">
        <v>60000</v>
      </c>
    </row>
    <row r="47" spans="2:56" ht="12.7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8"/>
      <c r="AR47" s="7"/>
      <c r="AS47" s="7"/>
      <c r="AT47" s="7"/>
      <c r="AU47" s="7"/>
      <c r="AV47" s="7"/>
      <c r="AW47" s="7"/>
      <c r="AX47" s="7"/>
      <c r="AY47" s="9">
        <f t="shared" si="67"/>
        <v>0</v>
      </c>
      <c r="AZ47" s="7"/>
      <c r="BA47" s="7">
        <f t="shared" si="68"/>
        <v>0</v>
      </c>
      <c r="BB47" s="7"/>
      <c r="BC47" s="7"/>
      <c r="BD47" s="7"/>
    </row>
    <row r="48" spans="1:56" ht="12.75">
      <c r="A48" s="1" t="s">
        <v>120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>
        <f>BD48/12</f>
        <v>4583.333333333333</v>
      </c>
      <c r="Z48" s="7">
        <f aca="true" t="shared" si="82" ref="Z48:AJ48">Y48</f>
        <v>4583.333333333333</v>
      </c>
      <c r="AA48" s="7">
        <f t="shared" si="82"/>
        <v>4583.333333333333</v>
      </c>
      <c r="AB48" s="7">
        <f t="shared" si="82"/>
        <v>4583.333333333333</v>
      </c>
      <c r="AC48" s="7">
        <f t="shared" si="82"/>
        <v>4583.333333333333</v>
      </c>
      <c r="AD48" s="7">
        <f t="shared" si="82"/>
        <v>4583.333333333333</v>
      </c>
      <c r="AE48" s="7">
        <f t="shared" si="82"/>
        <v>4583.333333333333</v>
      </c>
      <c r="AF48" s="7">
        <f t="shared" si="82"/>
        <v>4583.333333333333</v>
      </c>
      <c r="AG48" s="7">
        <f t="shared" si="82"/>
        <v>4583.333333333333</v>
      </c>
      <c r="AH48" s="7">
        <f t="shared" si="82"/>
        <v>4583.333333333333</v>
      </c>
      <c r="AI48" s="7">
        <f t="shared" si="82"/>
        <v>4583.333333333333</v>
      </c>
      <c r="AJ48" s="7">
        <f t="shared" si="82"/>
        <v>4583.333333333333</v>
      </c>
      <c r="AK48" s="7">
        <f>AJ48*1.06</f>
        <v>4858.333333333333</v>
      </c>
      <c r="AL48" s="7">
        <f aca="true" t="shared" si="83" ref="AL48:AW48">AK48</f>
        <v>4858.333333333333</v>
      </c>
      <c r="AM48" s="7">
        <f t="shared" si="83"/>
        <v>4858.333333333333</v>
      </c>
      <c r="AN48" s="7">
        <f t="shared" si="83"/>
        <v>4858.333333333333</v>
      </c>
      <c r="AO48" s="7">
        <f t="shared" si="83"/>
        <v>4858.333333333333</v>
      </c>
      <c r="AP48" s="7">
        <f t="shared" si="83"/>
        <v>4858.333333333333</v>
      </c>
      <c r="AQ48" s="8">
        <f t="shared" si="83"/>
        <v>4858.333333333333</v>
      </c>
      <c r="AR48" s="7">
        <f t="shared" si="83"/>
        <v>4858.333333333333</v>
      </c>
      <c r="AS48" s="7">
        <f t="shared" si="83"/>
        <v>4858.333333333333</v>
      </c>
      <c r="AT48" s="7">
        <f t="shared" si="83"/>
        <v>4858.333333333333</v>
      </c>
      <c r="AU48" s="7">
        <f t="shared" si="83"/>
        <v>4858.333333333333</v>
      </c>
      <c r="AV48" s="7">
        <f t="shared" si="83"/>
        <v>4858.333333333333</v>
      </c>
      <c r="AW48" s="7">
        <f t="shared" si="83"/>
        <v>4858.333333333333</v>
      </c>
      <c r="AX48" s="7"/>
      <c r="AY48" s="9">
        <f t="shared" si="67"/>
        <v>118158.3333333333</v>
      </c>
      <c r="AZ48" s="7" t="s">
        <v>121</v>
      </c>
      <c r="BA48" s="7">
        <f t="shared" si="68"/>
        <v>58300</v>
      </c>
      <c r="BB48" s="7"/>
      <c r="BC48" s="7"/>
      <c r="BD48" s="7">
        <v>55000</v>
      </c>
    </row>
    <row r="49" spans="1:56" ht="12.75">
      <c r="A49" s="1" t="s">
        <v>122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>
        <f>BD49/12</f>
        <v>4583.333333333333</v>
      </c>
      <c r="Z49" s="7">
        <f aca="true" t="shared" si="84" ref="Z49:AJ49">Y49</f>
        <v>4583.333333333333</v>
      </c>
      <c r="AA49" s="7">
        <f t="shared" si="84"/>
        <v>4583.333333333333</v>
      </c>
      <c r="AB49" s="7">
        <f t="shared" si="84"/>
        <v>4583.333333333333</v>
      </c>
      <c r="AC49" s="7">
        <f t="shared" si="84"/>
        <v>4583.333333333333</v>
      </c>
      <c r="AD49" s="7">
        <f t="shared" si="84"/>
        <v>4583.333333333333</v>
      </c>
      <c r="AE49" s="7">
        <f t="shared" si="84"/>
        <v>4583.333333333333</v>
      </c>
      <c r="AF49" s="7">
        <f t="shared" si="84"/>
        <v>4583.333333333333</v>
      </c>
      <c r="AG49" s="7">
        <f t="shared" si="84"/>
        <v>4583.333333333333</v>
      </c>
      <c r="AH49" s="7">
        <f t="shared" si="84"/>
        <v>4583.333333333333</v>
      </c>
      <c r="AI49" s="7">
        <f t="shared" si="84"/>
        <v>4583.333333333333</v>
      </c>
      <c r="AJ49" s="7">
        <f t="shared" si="84"/>
        <v>4583.333333333333</v>
      </c>
      <c r="AK49" s="7">
        <f>AJ49*1.06</f>
        <v>4858.333333333333</v>
      </c>
      <c r="AL49" s="7">
        <f aca="true" t="shared" si="85" ref="AL49:AW49">AK49</f>
        <v>4858.333333333333</v>
      </c>
      <c r="AM49" s="7">
        <f t="shared" si="85"/>
        <v>4858.333333333333</v>
      </c>
      <c r="AN49" s="7">
        <f t="shared" si="85"/>
        <v>4858.333333333333</v>
      </c>
      <c r="AO49" s="7">
        <f t="shared" si="85"/>
        <v>4858.333333333333</v>
      </c>
      <c r="AP49" s="7">
        <f t="shared" si="85"/>
        <v>4858.333333333333</v>
      </c>
      <c r="AQ49" s="8">
        <f t="shared" si="85"/>
        <v>4858.333333333333</v>
      </c>
      <c r="AR49" s="7">
        <f t="shared" si="85"/>
        <v>4858.333333333333</v>
      </c>
      <c r="AS49" s="7">
        <f t="shared" si="85"/>
        <v>4858.333333333333</v>
      </c>
      <c r="AT49" s="7">
        <f t="shared" si="85"/>
        <v>4858.333333333333</v>
      </c>
      <c r="AU49" s="7">
        <f t="shared" si="85"/>
        <v>4858.333333333333</v>
      </c>
      <c r="AV49" s="7">
        <f t="shared" si="85"/>
        <v>4858.333333333333</v>
      </c>
      <c r="AW49" s="7">
        <f t="shared" si="85"/>
        <v>4858.333333333333</v>
      </c>
      <c r="AX49" s="7"/>
      <c r="AY49" s="9">
        <f t="shared" si="67"/>
        <v>118158.3333333333</v>
      </c>
      <c r="AZ49" s="7" t="s">
        <v>123</v>
      </c>
      <c r="BA49" s="7">
        <f t="shared" si="68"/>
        <v>58300</v>
      </c>
      <c r="BB49" s="7"/>
      <c r="BC49" s="7"/>
      <c r="BD49" s="7">
        <v>55000</v>
      </c>
    </row>
    <row r="50" spans="1:56" ht="12.75">
      <c r="A50" s="1" t="s">
        <v>124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>
        <f>BD50/12</f>
        <v>2500</v>
      </c>
      <c r="AA50" s="7">
        <f aca="true" t="shared" si="86" ref="AA50:AK50">Z50</f>
        <v>2500</v>
      </c>
      <c r="AB50" s="7">
        <f t="shared" si="86"/>
        <v>2500</v>
      </c>
      <c r="AC50" s="7">
        <f t="shared" si="86"/>
        <v>2500</v>
      </c>
      <c r="AD50" s="7">
        <f t="shared" si="86"/>
        <v>2500</v>
      </c>
      <c r="AE50" s="7">
        <f t="shared" si="86"/>
        <v>2500</v>
      </c>
      <c r="AF50" s="7">
        <f t="shared" si="86"/>
        <v>2500</v>
      </c>
      <c r="AG50" s="7">
        <f t="shared" si="86"/>
        <v>2500</v>
      </c>
      <c r="AH50" s="7">
        <f t="shared" si="86"/>
        <v>2500</v>
      </c>
      <c r="AI50" s="7">
        <f t="shared" si="86"/>
        <v>2500</v>
      </c>
      <c r="AJ50" s="7">
        <f t="shared" si="86"/>
        <v>2500</v>
      </c>
      <c r="AK50" s="7">
        <f t="shared" si="86"/>
        <v>2500</v>
      </c>
      <c r="AL50" s="7">
        <f>AK50*1.06</f>
        <v>2650</v>
      </c>
      <c r="AM50" s="7">
        <f aca="true" t="shared" si="87" ref="AM50:AW50">AL50</f>
        <v>2650</v>
      </c>
      <c r="AN50" s="7">
        <f t="shared" si="87"/>
        <v>2650</v>
      </c>
      <c r="AO50" s="7">
        <f t="shared" si="87"/>
        <v>2650</v>
      </c>
      <c r="AP50" s="7">
        <f t="shared" si="87"/>
        <v>2650</v>
      </c>
      <c r="AQ50" s="8">
        <f t="shared" si="87"/>
        <v>2650</v>
      </c>
      <c r="AR50" s="7">
        <f t="shared" si="87"/>
        <v>2650</v>
      </c>
      <c r="AS50" s="7">
        <f t="shared" si="87"/>
        <v>2650</v>
      </c>
      <c r="AT50" s="7">
        <f t="shared" si="87"/>
        <v>2650</v>
      </c>
      <c r="AU50" s="7">
        <f t="shared" si="87"/>
        <v>2650</v>
      </c>
      <c r="AV50" s="7">
        <f t="shared" si="87"/>
        <v>2650</v>
      </c>
      <c r="AW50" s="7">
        <f t="shared" si="87"/>
        <v>2650</v>
      </c>
      <c r="AX50" s="7"/>
      <c r="AY50" s="9">
        <f t="shared" si="67"/>
        <v>61800</v>
      </c>
      <c r="AZ50" s="7" t="s">
        <v>125</v>
      </c>
      <c r="BA50" s="7">
        <f t="shared" si="68"/>
        <v>31800</v>
      </c>
      <c r="BB50" s="7"/>
      <c r="BC50" s="7"/>
      <c r="BD50" s="7">
        <v>30000</v>
      </c>
    </row>
    <row r="51" spans="1:56" ht="12.75">
      <c r="A51" s="1" t="s">
        <v>126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>
        <f>BD51/12</f>
        <v>2500</v>
      </c>
      <c r="AA51" s="7">
        <f aca="true" t="shared" si="88" ref="AA51:AK51">Z51</f>
        <v>2500</v>
      </c>
      <c r="AB51" s="7">
        <f t="shared" si="88"/>
        <v>2500</v>
      </c>
      <c r="AC51" s="7">
        <f t="shared" si="88"/>
        <v>2500</v>
      </c>
      <c r="AD51" s="7">
        <f t="shared" si="88"/>
        <v>2500</v>
      </c>
      <c r="AE51" s="7">
        <f t="shared" si="88"/>
        <v>2500</v>
      </c>
      <c r="AF51" s="7">
        <f t="shared" si="88"/>
        <v>2500</v>
      </c>
      <c r="AG51" s="7">
        <f t="shared" si="88"/>
        <v>2500</v>
      </c>
      <c r="AH51" s="7">
        <f t="shared" si="88"/>
        <v>2500</v>
      </c>
      <c r="AI51" s="7">
        <f t="shared" si="88"/>
        <v>2500</v>
      </c>
      <c r="AJ51" s="7">
        <f t="shared" si="88"/>
        <v>2500</v>
      </c>
      <c r="AK51" s="7">
        <f t="shared" si="88"/>
        <v>2500</v>
      </c>
      <c r="AL51" s="7">
        <f>AK51*1.06</f>
        <v>2650</v>
      </c>
      <c r="AM51" s="7">
        <f aca="true" t="shared" si="89" ref="AM51:AW51">AL51</f>
        <v>2650</v>
      </c>
      <c r="AN51" s="7">
        <f t="shared" si="89"/>
        <v>2650</v>
      </c>
      <c r="AO51" s="7">
        <f t="shared" si="89"/>
        <v>2650</v>
      </c>
      <c r="AP51" s="7">
        <f t="shared" si="89"/>
        <v>2650</v>
      </c>
      <c r="AQ51" s="8">
        <f t="shared" si="89"/>
        <v>2650</v>
      </c>
      <c r="AR51" s="7">
        <f t="shared" si="89"/>
        <v>2650</v>
      </c>
      <c r="AS51" s="7">
        <f t="shared" si="89"/>
        <v>2650</v>
      </c>
      <c r="AT51" s="7">
        <f t="shared" si="89"/>
        <v>2650</v>
      </c>
      <c r="AU51" s="7">
        <f t="shared" si="89"/>
        <v>2650</v>
      </c>
      <c r="AV51" s="7">
        <f t="shared" si="89"/>
        <v>2650</v>
      </c>
      <c r="AW51" s="7">
        <f t="shared" si="89"/>
        <v>2650</v>
      </c>
      <c r="AX51" s="7"/>
      <c r="AY51" s="9">
        <f t="shared" si="67"/>
        <v>61800</v>
      </c>
      <c r="AZ51" s="7" t="s">
        <v>127</v>
      </c>
      <c r="BA51" s="7">
        <f t="shared" si="68"/>
        <v>31800</v>
      </c>
      <c r="BB51" s="7"/>
      <c r="BC51" s="7"/>
      <c r="BD51" s="7">
        <v>30000</v>
      </c>
    </row>
    <row r="52" spans="2:56" ht="12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8"/>
      <c r="AR52" s="7"/>
      <c r="AS52" s="7"/>
      <c r="AT52" s="7"/>
      <c r="AU52" s="7"/>
      <c r="AV52" s="7"/>
      <c r="AW52" s="7"/>
      <c r="AX52" s="7"/>
      <c r="AY52" s="9">
        <f t="shared" si="67"/>
        <v>0</v>
      </c>
      <c r="AZ52" s="7"/>
      <c r="BA52" s="7">
        <f t="shared" si="68"/>
        <v>0</v>
      </c>
      <c r="BB52" s="7"/>
      <c r="BC52" s="7"/>
      <c r="BD52" s="7"/>
    </row>
    <row r="53" spans="1:56" ht="12.75">
      <c r="A53" s="1" t="s">
        <v>128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8"/>
      <c r="AR53" s="7"/>
      <c r="AS53" s="7"/>
      <c r="AT53" s="7"/>
      <c r="AU53" s="7"/>
      <c r="AV53" s="7"/>
      <c r="AW53" s="7"/>
      <c r="AX53" s="7"/>
      <c r="AY53" s="9">
        <f t="shared" si="67"/>
        <v>0</v>
      </c>
      <c r="AZ53" s="7" t="s">
        <v>129</v>
      </c>
      <c r="BA53" s="7">
        <f t="shared" si="68"/>
        <v>0</v>
      </c>
      <c r="BB53" s="7"/>
      <c r="BC53" s="7"/>
      <c r="BD53" s="7"/>
    </row>
    <row r="54" spans="1:56" ht="12.75">
      <c r="A54" s="1" t="s">
        <v>130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>
        <f>BD54/12</f>
        <v>4583.333333333333</v>
      </c>
      <c r="Z54" s="7">
        <f aca="true" t="shared" si="90" ref="Z54:AJ54">Y54</f>
        <v>4583.333333333333</v>
      </c>
      <c r="AA54" s="7">
        <f t="shared" si="90"/>
        <v>4583.333333333333</v>
      </c>
      <c r="AB54" s="7">
        <f t="shared" si="90"/>
        <v>4583.333333333333</v>
      </c>
      <c r="AC54" s="7">
        <f t="shared" si="90"/>
        <v>4583.333333333333</v>
      </c>
      <c r="AD54" s="7">
        <f t="shared" si="90"/>
        <v>4583.333333333333</v>
      </c>
      <c r="AE54" s="7">
        <f t="shared" si="90"/>
        <v>4583.333333333333</v>
      </c>
      <c r="AF54" s="7">
        <f t="shared" si="90"/>
        <v>4583.333333333333</v>
      </c>
      <c r="AG54" s="7">
        <f t="shared" si="90"/>
        <v>4583.333333333333</v>
      </c>
      <c r="AH54" s="7">
        <f t="shared" si="90"/>
        <v>4583.333333333333</v>
      </c>
      <c r="AI54" s="7">
        <f t="shared" si="90"/>
        <v>4583.333333333333</v>
      </c>
      <c r="AJ54" s="7">
        <f t="shared" si="90"/>
        <v>4583.333333333333</v>
      </c>
      <c r="AK54" s="7">
        <f>AJ54*1.06</f>
        <v>4858.333333333333</v>
      </c>
      <c r="AL54" s="7">
        <f aca="true" t="shared" si="91" ref="AL54:AW54">AK54</f>
        <v>4858.333333333333</v>
      </c>
      <c r="AM54" s="7">
        <f t="shared" si="91"/>
        <v>4858.333333333333</v>
      </c>
      <c r="AN54" s="7">
        <f t="shared" si="91"/>
        <v>4858.333333333333</v>
      </c>
      <c r="AO54" s="7">
        <f t="shared" si="91"/>
        <v>4858.333333333333</v>
      </c>
      <c r="AP54" s="7">
        <f t="shared" si="91"/>
        <v>4858.333333333333</v>
      </c>
      <c r="AQ54" s="8">
        <f t="shared" si="91"/>
        <v>4858.333333333333</v>
      </c>
      <c r="AR54" s="7">
        <f t="shared" si="91"/>
        <v>4858.333333333333</v>
      </c>
      <c r="AS54" s="7">
        <f t="shared" si="91"/>
        <v>4858.333333333333</v>
      </c>
      <c r="AT54" s="7">
        <f t="shared" si="91"/>
        <v>4858.333333333333</v>
      </c>
      <c r="AU54" s="7">
        <f t="shared" si="91"/>
        <v>4858.333333333333</v>
      </c>
      <c r="AV54" s="7">
        <f t="shared" si="91"/>
        <v>4858.333333333333</v>
      </c>
      <c r="AW54" s="7">
        <f t="shared" si="91"/>
        <v>4858.333333333333</v>
      </c>
      <c r="AX54" s="7"/>
      <c r="AY54" s="9">
        <f t="shared" si="67"/>
        <v>118158.3333333333</v>
      </c>
      <c r="AZ54" s="7" t="s">
        <v>131</v>
      </c>
      <c r="BA54" s="7">
        <f t="shared" si="68"/>
        <v>58300</v>
      </c>
      <c r="BB54" s="7"/>
      <c r="BC54" s="7"/>
      <c r="BD54" s="7">
        <v>55000</v>
      </c>
    </row>
    <row r="55" spans="2:56" ht="12.7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8"/>
      <c r="AR55" s="7"/>
      <c r="AS55" s="7"/>
      <c r="AT55" s="7"/>
      <c r="AU55" s="7"/>
      <c r="AV55" s="7"/>
      <c r="AW55" s="7"/>
      <c r="AX55" s="7"/>
      <c r="AY55" s="9">
        <f t="shared" si="67"/>
        <v>0</v>
      </c>
      <c r="AZ55" s="7"/>
      <c r="BA55" s="7">
        <f t="shared" si="68"/>
        <v>0</v>
      </c>
      <c r="BB55" s="7"/>
      <c r="BC55" s="7"/>
      <c r="BD55" s="7"/>
    </row>
    <row r="56" spans="1:56" ht="12.75">
      <c r="A56" s="1" t="s">
        <v>132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>
        <f>BD56/12</f>
        <v>4166.666666666667</v>
      </c>
      <c r="Z56" s="7">
        <f aca="true" t="shared" si="92" ref="Z56:AJ56">Y56</f>
        <v>4166.666666666667</v>
      </c>
      <c r="AA56" s="7">
        <f t="shared" si="92"/>
        <v>4166.666666666667</v>
      </c>
      <c r="AB56" s="7">
        <f t="shared" si="92"/>
        <v>4166.666666666667</v>
      </c>
      <c r="AC56" s="7">
        <f t="shared" si="92"/>
        <v>4166.666666666667</v>
      </c>
      <c r="AD56" s="7">
        <f t="shared" si="92"/>
        <v>4166.666666666667</v>
      </c>
      <c r="AE56" s="7">
        <f t="shared" si="92"/>
        <v>4166.666666666667</v>
      </c>
      <c r="AF56" s="7">
        <f t="shared" si="92"/>
        <v>4166.666666666667</v>
      </c>
      <c r="AG56" s="7">
        <f t="shared" si="92"/>
        <v>4166.666666666667</v>
      </c>
      <c r="AH56" s="7">
        <f t="shared" si="92"/>
        <v>4166.666666666667</v>
      </c>
      <c r="AI56" s="7">
        <f t="shared" si="92"/>
        <v>4166.666666666667</v>
      </c>
      <c r="AJ56" s="7">
        <f t="shared" si="92"/>
        <v>4166.666666666667</v>
      </c>
      <c r="AK56" s="7">
        <f>AJ56*1.06</f>
        <v>4416.666666666667</v>
      </c>
      <c r="AL56" s="7">
        <f aca="true" t="shared" si="93" ref="AL56:AW56">AK56</f>
        <v>4416.666666666667</v>
      </c>
      <c r="AM56" s="7">
        <f t="shared" si="93"/>
        <v>4416.666666666667</v>
      </c>
      <c r="AN56" s="7">
        <f t="shared" si="93"/>
        <v>4416.666666666667</v>
      </c>
      <c r="AO56" s="7">
        <f t="shared" si="93"/>
        <v>4416.666666666667</v>
      </c>
      <c r="AP56" s="7">
        <f t="shared" si="93"/>
        <v>4416.666666666667</v>
      </c>
      <c r="AQ56" s="8">
        <f t="shared" si="93"/>
        <v>4416.666666666667</v>
      </c>
      <c r="AR56" s="7">
        <f t="shared" si="93"/>
        <v>4416.666666666667</v>
      </c>
      <c r="AS56" s="7">
        <f t="shared" si="93"/>
        <v>4416.666666666667</v>
      </c>
      <c r="AT56" s="7">
        <f t="shared" si="93"/>
        <v>4416.666666666667</v>
      </c>
      <c r="AU56" s="7">
        <f t="shared" si="93"/>
        <v>4416.666666666667</v>
      </c>
      <c r="AV56" s="7">
        <f t="shared" si="93"/>
        <v>4416.666666666667</v>
      </c>
      <c r="AW56" s="7">
        <f t="shared" si="93"/>
        <v>4416.666666666667</v>
      </c>
      <c r="AX56" s="7"/>
      <c r="AY56" s="9">
        <f t="shared" si="67"/>
        <v>107416.6666666667</v>
      </c>
      <c r="AZ56" s="7" t="s">
        <v>133</v>
      </c>
      <c r="BA56" s="7">
        <f t="shared" si="68"/>
        <v>53000</v>
      </c>
      <c r="BB56" s="7"/>
      <c r="BC56" s="7"/>
      <c r="BD56" s="7">
        <v>50000</v>
      </c>
    </row>
    <row r="57" spans="1:56" ht="12.75">
      <c r="A57" s="1" t="s">
        <v>134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>
        <f>BD57/12</f>
        <v>4166.666666666667</v>
      </c>
      <c r="Z57" s="7">
        <f aca="true" t="shared" si="94" ref="Z57:AJ57">Y57</f>
        <v>4166.666666666667</v>
      </c>
      <c r="AA57" s="7">
        <f t="shared" si="94"/>
        <v>4166.666666666667</v>
      </c>
      <c r="AB57" s="7">
        <f t="shared" si="94"/>
        <v>4166.666666666667</v>
      </c>
      <c r="AC57" s="7">
        <f t="shared" si="94"/>
        <v>4166.666666666667</v>
      </c>
      <c r="AD57" s="7">
        <f t="shared" si="94"/>
        <v>4166.666666666667</v>
      </c>
      <c r="AE57" s="7">
        <f t="shared" si="94"/>
        <v>4166.666666666667</v>
      </c>
      <c r="AF57" s="7">
        <f t="shared" si="94"/>
        <v>4166.666666666667</v>
      </c>
      <c r="AG57" s="7">
        <f t="shared" si="94"/>
        <v>4166.666666666667</v>
      </c>
      <c r="AH57" s="7">
        <f t="shared" si="94"/>
        <v>4166.666666666667</v>
      </c>
      <c r="AI57" s="7">
        <f t="shared" si="94"/>
        <v>4166.666666666667</v>
      </c>
      <c r="AJ57" s="7">
        <f t="shared" si="94"/>
        <v>4166.666666666667</v>
      </c>
      <c r="AK57" s="7">
        <f>AJ57*1.06</f>
        <v>4416.666666666667</v>
      </c>
      <c r="AL57" s="7">
        <f aca="true" t="shared" si="95" ref="AL57:AW57">AK57</f>
        <v>4416.666666666667</v>
      </c>
      <c r="AM57" s="7">
        <f t="shared" si="95"/>
        <v>4416.666666666667</v>
      </c>
      <c r="AN57" s="7">
        <f t="shared" si="95"/>
        <v>4416.666666666667</v>
      </c>
      <c r="AO57" s="7">
        <f t="shared" si="95"/>
        <v>4416.666666666667</v>
      </c>
      <c r="AP57" s="7">
        <f t="shared" si="95"/>
        <v>4416.666666666667</v>
      </c>
      <c r="AQ57" s="8">
        <f t="shared" si="95"/>
        <v>4416.666666666667</v>
      </c>
      <c r="AR57" s="7">
        <f t="shared" si="95"/>
        <v>4416.666666666667</v>
      </c>
      <c r="AS57" s="7">
        <f t="shared" si="95"/>
        <v>4416.666666666667</v>
      </c>
      <c r="AT57" s="7">
        <f t="shared" si="95"/>
        <v>4416.666666666667</v>
      </c>
      <c r="AU57" s="7">
        <f t="shared" si="95"/>
        <v>4416.666666666667</v>
      </c>
      <c r="AV57" s="7">
        <f t="shared" si="95"/>
        <v>4416.666666666667</v>
      </c>
      <c r="AW57" s="7">
        <f t="shared" si="95"/>
        <v>4416.666666666667</v>
      </c>
      <c r="AX57" s="7"/>
      <c r="AY57" s="9">
        <f t="shared" si="67"/>
        <v>107416.6666666667</v>
      </c>
      <c r="AZ57" s="7" t="s">
        <v>135</v>
      </c>
      <c r="BA57" s="7">
        <f t="shared" si="68"/>
        <v>53000</v>
      </c>
      <c r="BB57" s="7"/>
      <c r="BC57" s="7"/>
      <c r="BD57" s="7">
        <v>50000</v>
      </c>
    </row>
    <row r="58" spans="2:56" ht="12.7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8"/>
      <c r="AR58" s="7"/>
      <c r="AS58" s="7"/>
      <c r="AT58" s="7"/>
      <c r="AU58" s="7"/>
      <c r="AV58" s="7"/>
      <c r="AW58" s="7"/>
      <c r="AX58" s="7"/>
      <c r="AY58" s="9">
        <f t="shared" si="67"/>
        <v>0</v>
      </c>
      <c r="AZ58" s="7"/>
      <c r="BA58" s="7">
        <f t="shared" si="68"/>
        <v>0</v>
      </c>
      <c r="BB58" s="7"/>
      <c r="BC58" s="7"/>
      <c r="BD58" s="7"/>
    </row>
    <row r="59" spans="1:56" ht="12.75">
      <c r="A59" s="1" t="s">
        <v>136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>
        <f>BD59/12</f>
        <v>2500</v>
      </c>
      <c r="AC59" s="7">
        <f aca="true" t="shared" si="96" ref="AC59:AM59">AB59</f>
        <v>2500</v>
      </c>
      <c r="AD59" s="7">
        <f t="shared" si="96"/>
        <v>2500</v>
      </c>
      <c r="AE59" s="7">
        <f t="shared" si="96"/>
        <v>2500</v>
      </c>
      <c r="AF59" s="7">
        <f t="shared" si="96"/>
        <v>2500</v>
      </c>
      <c r="AG59" s="7">
        <f t="shared" si="96"/>
        <v>2500</v>
      </c>
      <c r="AH59" s="7">
        <f t="shared" si="96"/>
        <v>2500</v>
      </c>
      <c r="AI59" s="7">
        <f t="shared" si="96"/>
        <v>2500</v>
      </c>
      <c r="AJ59" s="7">
        <f t="shared" si="96"/>
        <v>2500</v>
      </c>
      <c r="AK59" s="7">
        <f t="shared" si="96"/>
        <v>2500</v>
      </c>
      <c r="AL59" s="7">
        <f t="shared" si="96"/>
        <v>2500</v>
      </c>
      <c r="AM59" s="7">
        <f t="shared" si="96"/>
        <v>2500</v>
      </c>
      <c r="AN59" s="7">
        <f>AM59*1.06</f>
        <v>2650</v>
      </c>
      <c r="AO59" s="7">
        <f aca="true" t="shared" si="97" ref="AO59:AW59">AN59</f>
        <v>2650</v>
      </c>
      <c r="AP59" s="7">
        <f t="shared" si="97"/>
        <v>2650</v>
      </c>
      <c r="AQ59" s="8">
        <f t="shared" si="97"/>
        <v>2650</v>
      </c>
      <c r="AR59" s="7">
        <f t="shared" si="97"/>
        <v>2650</v>
      </c>
      <c r="AS59" s="7">
        <f t="shared" si="97"/>
        <v>2650</v>
      </c>
      <c r="AT59" s="7">
        <f t="shared" si="97"/>
        <v>2650</v>
      </c>
      <c r="AU59" s="7">
        <f t="shared" si="97"/>
        <v>2650</v>
      </c>
      <c r="AV59" s="7">
        <f t="shared" si="97"/>
        <v>2650</v>
      </c>
      <c r="AW59" s="7">
        <f t="shared" si="97"/>
        <v>2650</v>
      </c>
      <c r="AX59" s="7"/>
      <c r="AY59" s="9">
        <f t="shared" si="67"/>
        <v>56500</v>
      </c>
      <c r="AZ59" s="7" t="s">
        <v>137</v>
      </c>
      <c r="BA59" s="7">
        <f t="shared" si="68"/>
        <v>31800</v>
      </c>
      <c r="BB59" s="7"/>
      <c r="BC59" s="7"/>
      <c r="BD59" s="7">
        <v>30000</v>
      </c>
    </row>
    <row r="60" spans="1:56" ht="12.75">
      <c r="A60" s="1" t="s">
        <v>138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>
        <f>BD60/12</f>
        <v>2500</v>
      </c>
      <c r="AC60" s="7">
        <f aca="true" t="shared" si="98" ref="AC60:AM60">AB60</f>
        <v>2500</v>
      </c>
      <c r="AD60" s="7">
        <f t="shared" si="98"/>
        <v>2500</v>
      </c>
      <c r="AE60" s="7">
        <f t="shared" si="98"/>
        <v>2500</v>
      </c>
      <c r="AF60" s="7">
        <f t="shared" si="98"/>
        <v>2500</v>
      </c>
      <c r="AG60" s="7">
        <f t="shared" si="98"/>
        <v>2500</v>
      </c>
      <c r="AH60" s="7">
        <f t="shared" si="98"/>
        <v>2500</v>
      </c>
      <c r="AI60" s="7">
        <f t="shared" si="98"/>
        <v>2500</v>
      </c>
      <c r="AJ60" s="7">
        <f t="shared" si="98"/>
        <v>2500</v>
      </c>
      <c r="AK60" s="7">
        <f t="shared" si="98"/>
        <v>2500</v>
      </c>
      <c r="AL60" s="7">
        <f t="shared" si="98"/>
        <v>2500</v>
      </c>
      <c r="AM60" s="7">
        <f t="shared" si="98"/>
        <v>2500</v>
      </c>
      <c r="AN60" s="7">
        <f>AM60*1.06</f>
        <v>2650</v>
      </c>
      <c r="AO60" s="7">
        <f aca="true" t="shared" si="99" ref="AO60:AW60">AN60</f>
        <v>2650</v>
      </c>
      <c r="AP60" s="7">
        <f t="shared" si="99"/>
        <v>2650</v>
      </c>
      <c r="AQ60" s="8">
        <f t="shared" si="99"/>
        <v>2650</v>
      </c>
      <c r="AR60" s="7">
        <f t="shared" si="99"/>
        <v>2650</v>
      </c>
      <c r="AS60" s="7">
        <f t="shared" si="99"/>
        <v>2650</v>
      </c>
      <c r="AT60" s="7">
        <f t="shared" si="99"/>
        <v>2650</v>
      </c>
      <c r="AU60" s="7">
        <f t="shared" si="99"/>
        <v>2650</v>
      </c>
      <c r="AV60" s="7">
        <f t="shared" si="99"/>
        <v>2650</v>
      </c>
      <c r="AW60" s="7">
        <f t="shared" si="99"/>
        <v>2650</v>
      </c>
      <c r="AX60" s="7"/>
      <c r="AY60" s="9">
        <f t="shared" si="67"/>
        <v>56500</v>
      </c>
      <c r="AZ60" s="7" t="s">
        <v>139</v>
      </c>
      <c r="BA60" s="7">
        <f t="shared" si="68"/>
        <v>31800</v>
      </c>
      <c r="BB60" s="7"/>
      <c r="BC60" s="7"/>
      <c r="BD60" s="7">
        <v>30000</v>
      </c>
    </row>
    <row r="61" spans="1:56" ht="12.75">
      <c r="A61" s="1" t="s">
        <v>140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>
        <f>BD61/12</f>
        <v>2500</v>
      </c>
      <c r="AD61" s="7">
        <f aca="true" t="shared" si="100" ref="AD61:AN61">AC61</f>
        <v>2500</v>
      </c>
      <c r="AE61" s="7">
        <f t="shared" si="100"/>
        <v>2500</v>
      </c>
      <c r="AF61" s="7">
        <f t="shared" si="100"/>
        <v>2500</v>
      </c>
      <c r="AG61" s="7">
        <f t="shared" si="100"/>
        <v>2500</v>
      </c>
      <c r="AH61" s="7">
        <f t="shared" si="100"/>
        <v>2500</v>
      </c>
      <c r="AI61" s="7">
        <f t="shared" si="100"/>
        <v>2500</v>
      </c>
      <c r="AJ61" s="7">
        <f t="shared" si="100"/>
        <v>2500</v>
      </c>
      <c r="AK61" s="7">
        <f t="shared" si="100"/>
        <v>2500</v>
      </c>
      <c r="AL61" s="7">
        <f t="shared" si="100"/>
        <v>2500</v>
      </c>
      <c r="AM61" s="7">
        <f t="shared" si="100"/>
        <v>2500</v>
      </c>
      <c r="AN61" s="7">
        <f t="shared" si="100"/>
        <v>2500</v>
      </c>
      <c r="AO61" s="7">
        <f>AN61*1.06</f>
        <v>2650</v>
      </c>
      <c r="AP61" s="7">
        <f aca="true" t="shared" si="101" ref="AP61:AW62">AO61</f>
        <v>2650</v>
      </c>
      <c r="AQ61" s="8">
        <f t="shared" si="101"/>
        <v>2650</v>
      </c>
      <c r="AR61" s="7">
        <f t="shared" si="101"/>
        <v>2650</v>
      </c>
      <c r="AS61" s="7">
        <f t="shared" si="101"/>
        <v>2650</v>
      </c>
      <c r="AT61" s="7">
        <f t="shared" si="101"/>
        <v>2650</v>
      </c>
      <c r="AU61" s="7">
        <f t="shared" si="101"/>
        <v>2650</v>
      </c>
      <c r="AV61" s="7">
        <f t="shared" si="101"/>
        <v>2650</v>
      </c>
      <c r="AW61" s="7">
        <f t="shared" si="101"/>
        <v>2650</v>
      </c>
      <c r="AX61" s="7"/>
      <c r="AY61" s="9">
        <f t="shared" si="67"/>
        <v>53850</v>
      </c>
      <c r="AZ61" s="7" t="s">
        <v>141</v>
      </c>
      <c r="BA61" s="7">
        <f t="shared" si="68"/>
        <v>31800</v>
      </c>
      <c r="BB61" s="7"/>
      <c r="BC61" s="7"/>
      <c r="BD61" s="7">
        <v>30000</v>
      </c>
    </row>
    <row r="62" spans="1:56" ht="12.75">
      <c r="A62" s="1" t="s">
        <v>142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>
        <f>BD62/12</f>
        <v>2500</v>
      </c>
      <c r="AD62" s="7">
        <f aca="true" t="shared" si="102" ref="AD62:AN62">AC62</f>
        <v>2500</v>
      </c>
      <c r="AE62" s="7">
        <f t="shared" si="102"/>
        <v>2500</v>
      </c>
      <c r="AF62" s="7">
        <f t="shared" si="102"/>
        <v>2500</v>
      </c>
      <c r="AG62" s="7">
        <f t="shared" si="102"/>
        <v>2500</v>
      </c>
      <c r="AH62" s="7">
        <f t="shared" si="102"/>
        <v>2500</v>
      </c>
      <c r="AI62" s="7">
        <f t="shared" si="102"/>
        <v>2500</v>
      </c>
      <c r="AJ62" s="7">
        <f t="shared" si="102"/>
        <v>2500</v>
      </c>
      <c r="AK62" s="7">
        <f t="shared" si="102"/>
        <v>2500</v>
      </c>
      <c r="AL62" s="7">
        <f t="shared" si="102"/>
        <v>2500</v>
      </c>
      <c r="AM62" s="7">
        <f t="shared" si="102"/>
        <v>2500</v>
      </c>
      <c r="AN62" s="7">
        <f t="shared" si="102"/>
        <v>2500</v>
      </c>
      <c r="AO62" s="7">
        <f>AN62*1.06</f>
        <v>2650</v>
      </c>
      <c r="AP62" s="7">
        <f t="shared" si="101"/>
        <v>2650</v>
      </c>
      <c r="AQ62" s="8">
        <f t="shared" si="101"/>
        <v>2650</v>
      </c>
      <c r="AR62" s="7">
        <f t="shared" si="101"/>
        <v>2650</v>
      </c>
      <c r="AS62" s="7">
        <f t="shared" si="101"/>
        <v>2650</v>
      </c>
      <c r="AT62" s="7">
        <f t="shared" si="101"/>
        <v>2650</v>
      </c>
      <c r="AU62" s="7">
        <f t="shared" si="101"/>
        <v>2650</v>
      </c>
      <c r="AV62" s="7">
        <f t="shared" si="101"/>
        <v>2650</v>
      </c>
      <c r="AW62" s="7">
        <f t="shared" si="101"/>
        <v>2650</v>
      </c>
      <c r="AX62" s="7"/>
      <c r="AY62" s="9">
        <f t="shared" si="67"/>
        <v>53850</v>
      </c>
      <c r="AZ62" s="7" t="s">
        <v>143</v>
      </c>
      <c r="BA62" s="7">
        <f t="shared" si="68"/>
        <v>31800</v>
      </c>
      <c r="BB62" s="7"/>
      <c r="BC62" s="7"/>
      <c r="BD62" s="7">
        <v>30000</v>
      </c>
    </row>
    <row r="63" spans="1:56" ht="12.75">
      <c r="A63" s="1" t="s">
        <v>144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>
        <f>BD63/12</f>
        <v>2500</v>
      </c>
      <c r="AE63" s="7">
        <f aca="true" t="shared" si="103" ref="AE63:AO63">AD63</f>
        <v>2500</v>
      </c>
      <c r="AF63" s="7">
        <f t="shared" si="103"/>
        <v>2500</v>
      </c>
      <c r="AG63" s="7">
        <f t="shared" si="103"/>
        <v>2500</v>
      </c>
      <c r="AH63" s="7">
        <f t="shared" si="103"/>
        <v>2500</v>
      </c>
      <c r="AI63" s="7">
        <f t="shared" si="103"/>
        <v>2500</v>
      </c>
      <c r="AJ63" s="7">
        <f t="shared" si="103"/>
        <v>2500</v>
      </c>
      <c r="AK63" s="7">
        <f t="shared" si="103"/>
        <v>2500</v>
      </c>
      <c r="AL63" s="7">
        <f t="shared" si="103"/>
        <v>2500</v>
      </c>
      <c r="AM63" s="7">
        <f t="shared" si="103"/>
        <v>2500</v>
      </c>
      <c r="AN63" s="7">
        <f t="shared" si="103"/>
        <v>2500</v>
      </c>
      <c r="AO63" s="7">
        <f t="shared" si="103"/>
        <v>2500</v>
      </c>
      <c r="AP63" s="7">
        <f>AO63*1.06</f>
        <v>2650</v>
      </c>
      <c r="AQ63" s="8">
        <f aca="true" t="shared" si="104" ref="AQ63:AW64">AP63</f>
        <v>2650</v>
      </c>
      <c r="AR63" s="7">
        <f t="shared" si="104"/>
        <v>2650</v>
      </c>
      <c r="AS63" s="7">
        <f t="shared" si="104"/>
        <v>2650</v>
      </c>
      <c r="AT63" s="7">
        <f t="shared" si="104"/>
        <v>2650</v>
      </c>
      <c r="AU63" s="7">
        <f t="shared" si="104"/>
        <v>2650</v>
      </c>
      <c r="AV63" s="7">
        <f t="shared" si="104"/>
        <v>2650</v>
      </c>
      <c r="AW63" s="7">
        <f t="shared" si="104"/>
        <v>2650</v>
      </c>
      <c r="AX63" s="7"/>
      <c r="AY63" s="9">
        <f t="shared" si="67"/>
        <v>51200</v>
      </c>
      <c r="AZ63" s="7" t="s">
        <v>145</v>
      </c>
      <c r="BA63" s="7">
        <f t="shared" si="68"/>
        <v>31800</v>
      </c>
      <c r="BB63" s="7"/>
      <c r="BC63" s="7"/>
      <c r="BD63" s="7">
        <v>30000</v>
      </c>
    </row>
    <row r="64" spans="1:56" ht="12.75">
      <c r="A64" s="1" t="s">
        <v>146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>
        <f>BD64/12</f>
        <v>2500</v>
      </c>
      <c r="AE64" s="7">
        <f aca="true" t="shared" si="105" ref="AE64:AO64">AD64</f>
        <v>2500</v>
      </c>
      <c r="AF64" s="7">
        <f t="shared" si="105"/>
        <v>2500</v>
      </c>
      <c r="AG64" s="7">
        <f t="shared" si="105"/>
        <v>2500</v>
      </c>
      <c r="AH64" s="7">
        <f t="shared" si="105"/>
        <v>2500</v>
      </c>
      <c r="AI64" s="7">
        <f t="shared" si="105"/>
        <v>2500</v>
      </c>
      <c r="AJ64" s="7">
        <f t="shared" si="105"/>
        <v>2500</v>
      </c>
      <c r="AK64" s="7">
        <f t="shared" si="105"/>
        <v>2500</v>
      </c>
      <c r="AL64" s="7">
        <f t="shared" si="105"/>
        <v>2500</v>
      </c>
      <c r="AM64" s="7">
        <f t="shared" si="105"/>
        <v>2500</v>
      </c>
      <c r="AN64" s="7">
        <f t="shared" si="105"/>
        <v>2500</v>
      </c>
      <c r="AO64" s="7">
        <f t="shared" si="105"/>
        <v>2500</v>
      </c>
      <c r="AP64" s="7">
        <f>AO64*1.06</f>
        <v>2650</v>
      </c>
      <c r="AQ64" s="8">
        <f t="shared" si="104"/>
        <v>2650</v>
      </c>
      <c r="AR64" s="7">
        <f t="shared" si="104"/>
        <v>2650</v>
      </c>
      <c r="AS64" s="7">
        <f t="shared" si="104"/>
        <v>2650</v>
      </c>
      <c r="AT64" s="7">
        <f t="shared" si="104"/>
        <v>2650</v>
      </c>
      <c r="AU64" s="7">
        <f t="shared" si="104"/>
        <v>2650</v>
      </c>
      <c r="AV64" s="7">
        <f t="shared" si="104"/>
        <v>2650</v>
      </c>
      <c r="AW64" s="7">
        <f t="shared" si="104"/>
        <v>2650</v>
      </c>
      <c r="AX64" s="7"/>
      <c r="AY64" s="9">
        <f t="shared" si="67"/>
        <v>51200</v>
      </c>
      <c r="AZ64" s="7" t="s">
        <v>147</v>
      </c>
      <c r="BA64" s="7">
        <f t="shared" si="68"/>
        <v>31800</v>
      </c>
      <c r="BB64" s="7"/>
      <c r="BC64" s="7"/>
      <c r="BD64" s="7">
        <v>30000</v>
      </c>
    </row>
    <row r="65" spans="2:56" ht="12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8"/>
      <c r="AR65" s="7"/>
      <c r="AS65" s="7"/>
      <c r="AT65" s="7"/>
      <c r="AU65" s="7"/>
      <c r="AV65" s="7"/>
      <c r="AW65" s="7"/>
      <c r="AX65" s="7"/>
      <c r="AY65" s="9">
        <f t="shared" si="67"/>
        <v>0</v>
      </c>
      <c r="AZ65" s="7"/>
      <c r="BA65" s="7">
        <f t="shared" si="68"/>
        <v>0</v>
      </c>
      <c r="BB65" s="7"/>
      <c r="BC65" s="7"/>
      <c r="BD65" s="7"/>
    </row>
    <row r="66" spans="1:56" ht="12.75">
      <c r="A66" s="1" t="s">
        <v>148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>
        <f>BD66/12</f>
        <v>2500</v>
      </c>
      <c r="AC66" s="7">
        <f aca="true" t="shared" si="106" ref="AC66:AM66">AB66</f>
        <v>2500</v>
      </c>
      <c r="AD66" s="7">
        <f t="shared" si="106"/>
        <v>2500</v>
      </c>
      <c r="AE66" s="7">
        <f t="shared" si="106"/>
        <v>2500</v>
      </c>
      <c r="AF66" s="7">
        <f t="shared" si="106"/>
        <v>2500</v>
      </c>
      <c r="AG66" s="7">
        <f t="shared" si="106"/>
        <v>2500</v>
      </c>
      <c r="AH66" s="7">
        <f t="shared" si="106"/>
        <v>2500</v>
      </c>
      <c r="AI66" s="7">
        <f t="shared" si="106"/>
        <v>2500</v>
      </c>
      <c r="AJ66" s="7">
        <f t="shared" si="106"/>
        <v>2500</v>
      </c>
      <c r="AK66" s="7">
        <f t="shared" si="106"/>
        <v>2500</v>
      </c>
      <c r="AL66" s="7">
        <f t="shared" si="106"/>
        <v>2500</v>
      </c>
      <c r="AM66" s="7">
        <f t="shared" si="106"/>
        <v>2500</v>
      </c>
      <c r="AN66" s="7">
        <f>AM66*1.06</f>
        <v>2650</v>
      </c>
      <c r="AO66" s="7">
        <f aca="true" t="shared" si="107" ref="AO66:AW66">AN66</f>
        <v>2650</v>
      </c>
      <c r="AP66" s="7">
        <f t="shared" si="107"/>
        <v>2650</v>
      </c>
      <c r="AQ66" s="8">
        <f t="shared" si="107"/>
        <v>2650</v>
      </c>
      <c r="AR66" s="7">
        <f t="shared" si="107"/>
        <v>2650</v>
      </c>
      <c r="AS66" s="7">
        <f t="shared" si="107"/>
        <v>2650</v>
      </c>
      <c r="AT66" s="7">
        <f t="shared" si="107"/>
        <v>2650</v>
      </c>
      <c r="AU66" s="7">
        <f t="shared" si="107"/>
        <v>2650</v>
      </c>
      <c r="AV66" s="7">
        <f t="shared" si="107"/>
        <v>2650</v>
      </c>
      <c r="AW66" s="7">
        <f t="shared" si="107"/>
        <v>2650</v>
      </c>
      <c r="AX66" s="7"/>
      <c r="AY66" s="9">
        <f t="shared" si="67"/>
        <v>56500</v>
      </c>
      <c r="AZ66" s="7" t="s">
        <v>149</v>
      </c>
      <c r="BA66" s="7">
        <f t="shared" si="68"/>
        <v>31800</v>
      </c>
      <c r="BB66" s="7"/>
      <c r="BC66" s="7"/>
      <c r="BD66" s="7">
        <v>30000</v>
      </c>
    </row>
    <row r="67" spans="1:56" ht="12.75">
      <c r="A67" s="1" t="s">
        <v>150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>
        <f>BD67/12</f>
        <v>2500</v>
      </c>
      <c r="AC67" s="7">
        <f aca="true" t="shared" si="108" ref="AC67:AM67">AB67</f>
        <v>2500</v>
      </c>
      <c r="AD67" s="7">
        <f t="shared" si="108"/>
        <v>2500</v>
      </c>
      <c r="AE67" s="7">
        <f t="shared" si="108"/>
        <v>2500</v>
      </c>
      <c r="AF67" s="7">
        <f t="shared" si="108"/>
        <v>2500</v>
      </c>
      <c r="AG67" s="7">
        <f t="shared" si="108"/>
        <v>2500</v>
      </c>
      <c r="AH67" s="7">
        <f t="shared" si="108"/>
        <v>2500</v>
      </c>
      <c r="AI67" s="7">
        <f t="shared" si="108"/>
        <v>2500</v>
      </c>
      <c r="AJ67" s="7">
        <f t="shared" si="108"/>
        <v>2500</v>
      </c>
      <c r="AK67" s="7">
        <f t="shared" si="108"/>
        <v>2500</v>
      </c>
      <c r="AL67" s="7">
        <f t="shared" si="108"/>
        <v>2500</v>
      </c>
      <c r="AM67" s="7">
        <f t="shared" si="108"/>
        <v>2500</v>
      </c>
      <c r="AN67" s="7">
        <f>AM67*1.06</f>
        <v>2650</v>
      </c>
      <c r="AO67" s="7">
        <f aca="true" t="shared" si="109" ref="AO67:AW67">AN67</f>
        <v>2650</v>
      </c>
      <c r="AP67" s="7">
        <f t="shared" si="109"/>
        <v>2650</v>
      </c>
      <c r="AQ67" s="8">
        <f t="shared" si="109"/>
        <v>2650</v>
      </c>
      <c r="AR67" s="7">
        <f t="shared" si="109"/>
        <v>2650</v>
      </c>
      <c r="AS67" s="7">
        <f t="shared" si="109"/>
        <v>2650</v>
      </c>
      <c r="AT67" s="7">
        <f t="shared" si="109"/>
        <v>2650</v>
      </c>
      <c r="AU67" s="7">
        <f t="shared" si="109"/>
        <v>2650</v>
      </c>
      <c r="AV67" s="7">
        <f t="shared" si="109"/>
        <v>2650</v>
      </c>
      <c r="AW67" s="7">
        <f t="shared" si="109"/>
        <v>2650</v>
      </c>
      <c r="AX67" s="7"/>
      <c r="AY67" s="9">
        <f t="shared" si="67"/>
        <v>56500</v>
      </c>
      <c r="AZ67" s="7" t="s">
        <v>151</v>
      </c>
      <c r="BA67" s="7">
        <f t="shared" si="68"/>
        <v>31800</v>
      </c>
      <c r="BB67" s="7"/>
      <c r="BC67" s="7"/>
      <c r="BD67" s="7">
        <v>30000</v>
      </c>
    </row>
    <row r="68" spans="1:56" ht="12.75">
      <c r="A68" s="1" t="s">
        <v>152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>
        <f>BD68/12</f>
        <v>2500</v>
      </c>
      <c r="AD68" s="7">
        <f aca="true" t="shared" si="110" ref="AD68:AN68">AC68</f>
        <v>2500</v>
      </c>
      <c r="AE68" s="7">
        <f t="shared" si="110"/>
        <v>2500</v>
      </c>
      <c r="AF68" s="7">
        <f t="shared" si="110"/>
        <v>2500</v>
      </c>
      <c r="AG68" s="7">
        <f t="shared" si="110"/>
        <v>2500</v>
      </c>
      <c r="AH68" s="7">
        <f t="shared" si="110"/>
        <v>2500</v>
      </c>
      <c r="AI68" s="7">
        <f t="shared" si="110"/>
        <v>2500</v>
      </c>
      <c r="AJ68" s="7">
        <f t="shared" si="110"/>
        <v>2500</v>
      </c>
      <c r="AK68" s="7">
        <f t="shared" si="110"/>
        <v>2500</v>
      </c>
      <c r="AL68" s="7">
        <f t="shared" si="110"/>
        <v>2500</v>
      </c>
      <c r="AM68" s="7">
        <f t="shared" si="110"/>
        <v>2500</v>
      </c>
      <c r="AN68" s="7">
        <f t="shared" si="110"/>
        <v>2500</v>
      </c>
      <c r="AO68" s="7">
        <f>AN68*1.06</f>
        <v>2650</v>
      </c>
      <c r="AP68" s="7">
        <f aca="true" t="shared" si="111" ref="AP68:AW70">AO68</f>
        <v>2650</v>
      </c>
      <c r="AQ68" s="8">
        <f t="shared" si="111"/>
        <v>2650</v>
      </c>
      <c r="AR68" s="7">
        <f t="shared" si="111"/>
        <v>2650</v>
      </c>
      <c r="AS68" s="7">
        <f t="shared" si="111"/>
        <v>2650</v>
      </c>
      <c r="AT68" s="7">
        <f t="shared" si="111"/>
        <v>2650</v>
      </c>
      <c r="AU68" s="7">
        <f t="shared" si="111"/>
        <v>2650</v>
      </c>
      <c r="AV68" s="7">
        <f t="shared" si="111"/>
        <v>2650</v>
      </c>
      <c r="AW68" s="7">
        <f t="shared" si="111"/>
        <v>2650</v>
      </c>
      <c r="AX68" s="7"/>
      <c r="AY68" s="9">
        <f t="shared" si="67"/>
        <v>53850</v>
      </c>
      <c r="AZ68" s="7" t="s">
        <v>153</v>
      </c>
      <c r="BA68" s="7">
        <f t="shared" si="68"/>
        <v>31800</v>
      </c>
      <c r="BB68" s="7"/>
      <c r="BC68" s="7"/>
      <c r="BD68" s="7">
        <v>30000</v>
      </c>
    </row>
    <row r="69" spans="1:56" ht="12.75">
      <c r="A69" s="1" t="s">
        <v>154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>
        <f>BD69/12</f>
        <v>2500</v>
      </c>
      <c r="AD69" s="7">
        <f aca="true" t="shared" si="112" ref="AD69:AN69">AC69</f>
        <v>2500</v>
      </c>
      <c r="AE69" s="7">
        <f t="shared" si="112"/>
        <v>2500</v>
      </c>
      <c r="AF69" s="7">
        <f t="shared" si="112"/>
        <v>2500</v>
      </c>
      <c r="AG69" s="7">
        <f t="shared" si="112"/>
        <v>2500</v>
      </c>
      <c r="AH69" s="7">
        <f t="shared" si="112"/>
        <v>2500</v>
      </c>
      <c r="AI69" s="7">
        <f t="shared" si="112"/>
        <v>2500</v>
      </c>
      <c r="AJ69" s="7">
        <f t="shared" si="112"/>
        <v>2500</v>
      </c>
      <c r="AK69" s="7">
        <f t="shared" si="112"/>
        <v>2500</v>
      </c>
      <c r="AL69" s="7">
        <f t="shared" si="112"/>
        <v>2500</v>
      </c>
      <c r="AM69" s="7">
        <f t="shared" si="112"/>
        <v>2500</v>
      </c>
      <c r="AN69" s="7">
        <f t="shared" si="112"/>
        <v>2500</v>
      </c>
      <c r="AO69" s="7">
        <f>AN69*1.06</f>
        <v>2650</v>
      </c>
      <c r="AP69" s="7">
        <f t="shared" si="111"/>
        <v>2650</v>
      </c>
      <c r="AQ69" s="8">
        <f t="shared" si="111"/>
        <v>2650</v>
      </c>
      <c r="AR69" s="7">
        <f t="shared" si="111"/>
        <v>2650</v>
      </c>
      <c r="AS69" s="7">
        <f t="shared" si="111"/>
        <v>2650</v>
      </c>
      <c r="AT69" s="7">
        <f t="shared" si="111"/>
        <v>2650</v>
      </c>
      <c r="AU69" s="7">
        <f t="shared" si="111"/>
        <v>2650</v>
      </c>
      <c r="AV69" s="7">
        <f t="shared" si="111"/>
        <v>2650</v>
      </c>
      <c r="AW69" s="7">
        <f t="shared" si="111"/>
        <v>2650</v>
      </c>
      <c r="AX69" s="7"/>
      <c r="AY69" s="9">
        <f aca="true" t="shared" si="113" ref="AY69:AY100">SUM(B69:AW69)</f>
        <v>53850</v>
      </c>
      <c r="AZ69" s="7" t="s">
        <v>155</v>
      </c>
      <c r="BA69" s="7">
        <f aca="true" t="shared" si="114" ref="BA69:BA90">AW69*12</f>
        <v>31800</v>
      </c>
      <c r="BB69" s="7"/>
      <c r="BC69" s="7"/>
      <c r="BD69" s="7">
        <v>30000</v>
      </c>
    </row>
    <row r="70" spans="1:56" ht="12.75">
      <c r="A70" s="1" t="s">
        <v>156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>
        <f>BD70/12</f>
        <v>2500</v>
      </c>
      <c r="AD70" s="7">
        <f aca="true" t="shared" si="115" ref="AD70:AN70">AC70</f>
        <v>2500</v>
      </c>
      <c r="AE70" s="7">
        <f t="shared" si="115"/>
        <v>2500</v>
      </c>
      <c r="AF70" s="7">
        <f t="shared" si="115"/>
        <v>2500</v>
      </c>
      <c r="AG70" s="7">
        <f t="shared" si="115"/>
        <v>2500</v>
      </c>
      <c r="AH70" s="7">
        <f t="shared" si="115"/>
        <v>2500</v>
      </c>
      <c r="AI70" s="7">
        <f t="shared" si="115"/>
        <v>2500</v>
      </c>
      <c r="AJ70" s="7">
        <f t="shared" si="115"/>
        <v>2500</v>
      </c>
      <c r="AK70" s="7">
        <f t="shared" si="115"/>
        <v>2500</v>
      </c>
      <c r="AL70" s="7">
        <f t="shared" si="115"/>
        <v>2500</v>
      </c>
      <c r="AM70" s="7">
        <f t="shared" si="115"/>
        <v>2500</v>
      </c>
      <c r="AN70" s="7">
        <f t="shared" si="115"/>
        <v>2500</v>
      </c>
      <c r="AO70" s="7">
        <f>AN70*1.06</f>
        <v>2650</v>
      </c>
      <c r="AP70" s="7">
        <f t="shared" si="111"/>
        <v>2650</v>
      </c>
      <c r="AQ70" s="8">
        <f t="shared" si="111"/>
        <v>2650</v>
      </c>
      <c r="AR70" s="7">
        <f t="shared" si="111"/>
        <v>2650</v>
      </c>
      <c r="AS70" s="7">
        <f t="shared" si="111"/>
        <v>2650</v>
      </c>
      <c r="AT70" s="7">
        <f t="shared" si="111"/>
        <v>2650</v>
      </c>
      <c r="AU70" s="7">
        <f t="shared" si="111"/>
        <v>2650</v>
      </c>
      <c r="AV70" s="7">
        <f t="shared" si="111"/>
        <v>2650</v>
      </c>
      <c r="AW70" s="7">
        <f t="shared" si="111"/>
        <v>2650</v>
      </c>
      <c r="AX70" s="7"/>
      <c r="AY70" s="9">
        <f t="shared" si="113"/>
        <v>53850</v>
      </c>
      <c r="AZ70" s="7" t="s">
        <v>157</v>
      </c>
      <c r="BA70" s="7">
        <f t="shared" si="114"/>
        <v>31800</v>
      </c>
      <c r="BB70" s="7"/>
      <c r="BC70" s="7"/>
      <c r="BD70" s="7">
        <v>30000</v>
      </c>
    </row>
    <row r="71" spans="1:56" ht="12.75">
      <c r="A71" s="1" t="s">
        <v>158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>
        <f>BD71/12</f>
        <v>2500</v>
      </c>
      <c r="AE71" s="7">
        <f aca="true" t="shared" si="116" ref="AE71:AO71">AD71</f>
        <v>2500</v>
      </c>
      <c r="AF71" s="7">
        <f t="shared" si="116"/>
        <v>2500</v>
      </c>
      <c r="AG71" s="7">
        <f t="shared" si="116"/>
        <v>2500</v>
      </c>
      <c r="AH71" s="7">
        <f t="shared" si="116"/>
        <v>2500</v>
      </c>
      <c r="AI71" s="7">
        <f t="shared" si="116"/>
        <v>2500</v>
      </c>
      <c r="AJ71" s="7">
        <f t="shared" si="116"/>
        <v>2500</v>
      </c>
      <c r="AK71" s="7">
        <f t="shared" si="116"/>
        <v>2500</v>
      </c>
      <c r="AL71" s="7">
        <f t="shared" si="116"/>
        <v>2500</v>
      </c>
      <c r="AM71" s="7">
        <f t="shared" si="116"/>
        <v>2500</v>
      </c>
      <c r="AN71" s="7">
        <f t="shared" si="116"/>
        <v>2500</v>
      </c>
      <c r="AO71" s="7">
        <f t="shared" si="116"/>
        <v>2500</v>
      </c>
      <c r="AP71" s="7">
        <f>AO71*1.06</f>
        <v>2650</v>
      </c>
      <c r="AQ71" s="8">
        <f aca="true" t="shared" si="117" ref="AQ71:AW73">AP71</f>
        <v>2650</v>
      </c>
      <c r="AR71" s="7">
        <f t="shared" si="117"/>
        <v>2650</v>
      </c>
      <c r="AS71" s="7">
        <f t="shared" si="117"/>
        <v>2650</v>
      </c>
      <c r="AT71" s="7">
        <f t="shared" si="117"/>
        <v>2650</v>
      </c>
      <c r="AU71" s="7">
        <f t="shared" si="117"/>
        <v>2650</v>
      </c>
      <c r="AV71" s="7">
        <f t="shared" si="117"/>
        <v>2650</v>
      </c>
      <c r="AW71" s="7">
        <f t="shared" si="117"/>
        <v>2650</v>
      </c>
      <c r="AX71" s="7"/>
      <c r="AY71" s="9">
        <f t="shared" si="113"/>
        <v>51200</v>
      </c>
      <c r="AZ71" s="7" t="s">
        <v>159</v>
      </c>
      <c r="BA71" s="7">
        <f t="shared" si="114"/>
        <v>31800</v>
      </c>
      <c r="BB71" s="7"/>
      <c r="BC71" s="7"/>
      <c r="BD71" s="7">
        <v>30000</v>
      </c>
    </row>
    <row r="72" spans="1:56" ht="12.75">
      <c r="A72" s="1" t="s">
        <v>160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>
        <f>BD72/12</f>
        <v>2500</v>
      </c>
      <c r="AE72" s="7">
        <f aca="true" t="shared" si="118" ref="AE72:AO72">AD72</f>
        <v>2500</v>
      </c>
      <c r="AF72" s="7">
        <f t="shared" si="118"/>
        <v>2500</v>
      </c>
      <c r="AG72" s="7">
        <f t="shared" si="118"/>
        <v>2500</v>
      </c>
      <c r="AH72" s="7">
        <f t="shared" si="118"/>
        <v>2500</v>
      </c>
      <c r="AI72" s="7">
        <f t="shared" si="118"/>
        <v>2500</v>
      </c>
      <c r="AJ72" s="7">
        <f t="shared" si="118"/>
        <v>2500</v>
      </c>
      <c r="AK72" s="7">
        <f t="shared" si="118"/>
        <v>2500</v>
      </c>
      <c r="AL72" s="7">
        <f t="shared" si="118"/>
        <v>2500</v>
      </c>
      <c r="AM72" s="7">
        <f t="shared" si="118"/>
        <v>2500</v>
      </c>
      <c r="AN72" s="7">
        <f t="shared" si="118"/>
        <v>2500</v>
      </c>
      <c r="AO72" s="7">
        <f t="shared" si="118"/>
        <v>2500</v>
      </c>
      <c r="AP72" s="7">
        <f>AO72*1.06</f>
        <v>2650</v>
      </c>
      <c r="AQ72" s="8">
        <f t="shared" si="117"/>
        <v>2650</v>
      </c>
      <c r="AR72" s="7">
        <f t="shared" si="117"/>
        <v>2650</v>
      </c>
      <c r="AS72" s="7">
        <f t="shared" si="117"/>
        <v>2650</v>
      </c>
      <c r="AT72" s="7">
        <f t="shared" si="117"/>
        <v>2650</v>
      </c>
      <c r="AU72" s="7">
        <f t="shared" si="117"/>
        <v>2650</v>
      </c>
      <c r="AV72" s="7">
        <f t="shared" si="117"/>
        <v>2650</v>
      </c>
      <c r="AW72" s="7">
        <f t="shared" si="117"/>
        <v>2650</v>
      </c>
      <c r="AX72" s="7"/>
      <c r="AY72" s="9">
        <f t="shared" si="113"/>
        <v>51200</v>
      </c>
      <c r="AZ72" s="7" t="s">
        <v>161</v>
      </c>
      <c r="BA72" s="7">
        <f t="shared" si="114"/>
        <v>31800</v>
      </c>
      <c r="BB72" s="7"/>
      <c r="BC72" s="7"/>
      <c r="BD72" s="7">
        <v>30000</v>
      </c>
    </row>
    <row r="73" spans="1:56" ht="12.75">
      <c r="A73" s="1" t="s">
        <v>162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>
        <f>BD73/12</f>
        <v>2500</v>
      </c>
      <c r="AE73" s="7">
        <f aca="true" t="shared" si="119" ref="AE73:AO73">AD73</f>
        <v>2500</v>
      </c>
      <c r="AF73" s="7">
        <f t="shared" si="119"/>
        <v>2500</v>
      </c>
      <c r="AG73" s="7">
        <f t="shared" si="119"/>
        <v>2500</v>
      </c>
      <c r="AH73" s="7">
        <f t="shared" si="119"/>
        <v>2500</v>
      </c>
      <c r="AI73" s="7">
        <f t="shared" si="119"/>
        <v>2500</v>
      </c>
      <c r="AJ73" s="7">
        <f t="shared" si="119"/>
        <v>2500</v>
      </c>
      <c r="AK73" s="7">
        <f t="shared" si="119"/>
        <v>2500</v>
      </c>
      <c r="AL73" s="7">
        <f t="shared" si="119"/>
        <v>2500</v>
      </c>
      <c r="AM73" s="7">
        <f t="shared" si="119"/>
        <v>2500</v>
      </c>
      <c r="AN73" s="7">
        <f t="shared" si="119"/>
        <v>2500</v>
      </c>
      <c r="AO73" s="7">
        <f t="shared" si="119"/>
        <v>2500</v>
      </c>
      <c r="AP73" s="7">
        <f>AO73*1.06</f>
        <v>2650</v>
      </c>
      <c r="AQ73" s="8">
        <f t="shared" si="117"/>
        <v>2650</v>
      </c>
      <c r="AR73" s="7">
        <f t="shared" si="117"/>
        <v>2650</v>
      </c>
      <c r="AS73" s="7">
        <f t="shared" si="117"/>
        <v>2650</v>
      </c>
      <c r="AT73" s="7">
        <f t="shared" si="117"/>
        <v>2650</v>
      </c>
      <c r="AU73" s="7">
        <f t="shared" si="117"/>
        <v>2650</v>
      </c>
      <c r="AV73" s="7">
        <f t="shared" si="117"/>
        <v>2650</v>
      </c>
      <c r="AW73" s="7">
        <f t="shared" si="117"/>
        <v>2650</v>
      </c>
      <c r="AX73" s="7"/>
      <c r="AY73" s="9">
        <f t="shared" si="113"/>
        <v>51200</v>
      </c>
      <c r="AZ73" s="7" t="s">
        <v>163</v>
      </c>
      <c r="BA73" s="7">
        <f t="shared" si="114"/>
        <v>31800</v>
      </c>
      <c r="BB73" s="7"/>
      <c r="BC73" s="7"/>
      <c r="BD73" s="7">
        <v>30000</v>
      </c>
    </row>
    <row r="74" spans="1:56" ht="12.75">
      <c r="A74" s="1" t="s">
        <v>164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>
        <f>BD74/12</f>
        <v>2500</v>
      </c>
      <c r="AF74" s="7">
        <f aca="true" t="shared" si="120" ref="AF74:AP74">AE74</f>
        <v>2500</v>
      </c>
      <c r="AG74" s="7">
        <f t="shared" si="120"/>
        <v>2500</v>
      </c>
      <c r="AH74" s="7">
        <f t="shared" si="120"/>
        <v>2500</v>
      </c>
      <c r="AI74" s="7">
        <f t="shared" si="120"/>
        <v>2500</v>
      </c>
      <c r="AJ74" s="7">
        <f t="shared" si="120"/>
        <v>2500</v>
      </c>
      <c r="AK74" s="7">
        <f t="shared" si="120"/>
        <v>2500</v>
      </c>
      <c r="AL74" s="7">
        <f t="shared" si="120"/>
        <v>2500</v>
      </c>
      <c r="AM74" s="7">
        <f t="shared" si="120"/>
        <v>2500</v>
      </c>
      <c r="AN74" s="7">
        <f t="shared" si="120"/>
        <v>2500</v>
      </c>
      <c r="AO74" s="7">
        <f t="shared" si="120"/>
        <v>2500</v>
      </c>
      <c r="AP74" s="7">
        <f t="shared" si="120"/>
        <v>2500</v>
      </c>
      <c r="AQ74" s="8">
        <f>AP74*1.06</f>
        <v>2650</v>
      </c>
      <c r="AR74" s="7">
        <f aca="true" t="shared" si="121" ref="AR74:AW77">AQ74</f>
        <v>2650</v>
      </c>
      <c r="AS74" s="7">
        <f t="shared" si="121"/>
        <v>2650</v>
      </c>
      <c r="AT74" s="7">
        <f t="shared" si="121"/>
        <v>2650</v>
      </c>
      <c r="AU74" s="7">
        <f t="shared" si="121"/>
        <v>2650</v>
      </c>
      <c r="AV74" s="7">
        <f t="shared" si="121"/>
        <v>2650</v>
      </c>
      <c r="AW74" s="7">
        <f t="shared" si="121"/>
        <v>2650</v>
      </c>
      <c r="AX74" s="7"/>
      <c r="AY74" s="9">
        <f t="shared" si="113"/>
        <v>48550</v>
      </c>
      <c r="AZ74" s="7" t="s">
        <v>165</v>
      </c>
      <c r="BA74" s="7">
        <f t="shared" si="114"/>
        <v>31800</v>
      </c>
      <c r="BB74" s="7"/>
      <c r="BC74" s="7"/>
      <c r="BD74" s="7">
        <v>30000</v>
      </c>
    </row>
    <row r="75" spans="1:56" ht="12.75">
      <c r="A75" s="1" t="s">
        <v>166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>
        <f>BD75/12</f>
        <v>2500</v>
      </c>
      <c r="AF75" s="7">
        <f aca="true" t="shared" si="122" ref="AF75:AP75">AE75</f>
        <v>2500</v>
      </c>
      <c r="AG75" s="7">
        <f t="shared" si="122"/>
        <v>2500</v>
      </c>
      <c r="AH75" s="7">
        <f t="shared" si="122"/>
        <v>2500</v>
      </c>
      <c r="AI75" s="7">
        <f t="shared" si="122"/>
        <v>2500</v>
      </c>
      <c r="AJ75" s="7">
        <f t="shared" si="122"/>
        <v>2500</v>
      </c>
      <c r="AK75" s="7">
        <f t="shared" si="122"/>
        <v>2500</v>
      </c>
      <c r="AL75" s="7">
        <f t="shared" si="122"/>
        <v>2500</v>
      </c>
      <c r="AM75" s="7">
        <f t="shared" si="122"/>
        <v>2500</v>
      </c>
      <c r="AN75" s="7">
        <f t="shared" si="122"/>
        <v>2500</v>
      </c>
      <c r="AO75" s="7">
        <f t="shared" si="122"/>
        <v>2500</v>
      </c>
      <c r="AP75" s="7">
        <f t="shared" si="122"/>
        <v>2500</v>
      </c>
      <c r="AQ75" s="8">
        <f>AP75*1.06</f>
        <v>2650</v>
      </c>
      <c r="AR75" s="7">
        <f t="shared" si="121"/>
        <v>2650</v>
      </c>
      <c r="AS75" s="7">
        <f t="shared" si="121"/>
        <v>2650</v>
      </c>
      <c r="AT75" s="7">
        <f t="shared" si="121"/>
        <v>2650</v>
      </c>
      <c r="AU75" s="7">
        <f t="shared" si="121"/>
        <v>2650</v>
      </c>
      <c r="AV75" s="7">
        <f t="shared" si="121"/>
        <v>2650</v>
      </c>
      <c r="AW75" s="7">
        <f t="shared" si="121"/>
        <v>2650</v>
      </c>
      <c r="AX75" s="7"/>
      <c r="AY75" s="9">
        <f t="shared" si="113"/>
        <v>48550</v>
      </c>
      <c r="AZ75" s="7" t="s">
        <v>167</v>
      </c>
      <c r="BA75" s="7">
        <f t="shared" si="114"/>
        <v>31800</v>
      </c>
      <c r="BB75" s="7"/>
      <c r="BC75" s="7"/>
      <c r="BD75" s="7">
        <v>30000</v>
      </c>
    </row>
    <row r="76" spans="2:56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>
        <f aca="true" t="shared" si="123" ref="AI76:AQ76">AH76</f>
        <v>0</v>
      </c>
      <c r="AJ76" s="7">
        <f t="shared" si="123"/>
        <v>0</v>
      </c>
      <c r="AK76" s="7">
        <f t="shared" si="123"/>
        <v>0</v>
      </c>
      <c r="AL76" s="7">
        <f t="shared" si="123"/>
        <v>0</v>
      </c>
      <c r="AM76" s="7">
        <f t="shared" si="123"/>
        <v>0</v>
      </c>
      <c r="AN76" s="7">
        <f t="shared" si="123"/>
        <v>0</v>
      </c>
      <c r="AO76" s="7">
        <f t="shared" si="123"/>
        <v>0</v>
      </c>
      <c r="AP76" s="7">
        <f t="shared" si="123"/>
        <v>0</v>
      </c>
      <c r="AQ76" s="8">
        <f t="shared" si="123"/>
        <v>0</v>
      </c>
      <c r="AR76" s="7">
        <f t="shared" si="121"/>
        <v>0</v>
      </c>
      <c r="AS76" s="7">
        <f t="shared" si="121"/>
        <v>0</v>
      </c>
      <c r="AT76" s="7">
        <f t="shared" si="121"/>
        <v>0</v>
      </c>
      <c r="AU76" s="7">
        <f t="shared" si="121"/>
        <v>0</v>
      </c>
      <c r="AV76" s="7">
        <f t="shared" si="121"/>
        <v>0</v>
      </c>
      <c r="AW76" s="7">
        <f t="shared" si="121"/>
        <v>0</v>
      </c>
      <c r="AX76" s="7"/>
      <c r="AY76" s="9">
        <f t="shared" si="113"/>
        <v>0</v>
      </c>
      <c r="AZ76" s="7"/>
      <c r="BA76" s="7">
        <f t="shared" si="114"/>
        <v>0</v>
      </c>
      <c r="BB76" s="7"/>
      <c r="BC76" s="7"/>
      <c r="BD76" s="7"/>
    </row>
    <row r="77" spans="1:56" ht="12.75">
      <c r="A77" s="1" t="s">
        <v>168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>
        <f>BD77/12</f>
        <v>6250</v>
      </c>
      <c r="W77" s="7">
        <f aca="true" t="shared" si="124" ref="W77:AG77">V77</f>
        <v>6250</v>
      </c>
      <c r="X77" s="7">
        <f t="shared" si="124"/>
        <v>6250</v>
      </c>
      <c r="Y77" s="7">
        <f t="shared" si="124"/>
        <v>6250</v>
      </c>
      <c r="Z77" s="7">
        <f t="shared" si="124"/>
        <v>6250</v>
      </c>
      <c r="AA77" s="7">
        <f t="shared" si="124"/>
        <v>6250</v>
      </c>
      <c r="AB77" s="7">
        <f t="shared" si="124"/>
        <v>6250</v>
      </c>
      <c r="AC77" s="7">
        <f t="shared" si="124"/>
        <v>6250</v>
      </c>
      <c r="AD77" s="7">
        <f t="shared" si="124"/>
        <v>6250</v>
      </c>
      <c r="AE77" s="7">
        <f t="shared" si="124"/>
        <v>6250</v>
      </c>
      <c r="AF77" s="7">
        <f t="shared" si="124"/>
        <v>6250</v>
      </c>
      <c r="AG77" s="7">
        <f t="shared" si="124"/>
        <v>6250</v>
      </c>
      <c r="AH77" s="7">
        <f>AG77*1.06</f>
        <v>6625</v>
      </c>
      <c r="AI77" s="7">
        <f aca="true" t="shared" si="125" ref="AI77:AQ77">AH77</f>
        <v>6625</v>
      </c>
      <c r="AJ77" s="7">
        <f t="shared" si="125"/>
        <v>6625</v>
      </c>
      <c r="AK77" s="7">
        <f t="shared" si="125"/>
        <v>6625</v>
      </c>
      <c r="AL77" s="7">
        <f t="shared" si="125"/>
        <v>6625</v>
      </c>
      <c r="AM77" s="7">
        <f t="shared" si="125"/>
        <v>6625</v>
      </c>
      <c r="AN77" s="7">
        <f t="shared" si="125"/>
        <v>6625</v>
      </c>
      <c r="AO77" s="7">
        <f t="shared" si="125"/>
        <v>6625</v>
      </c>
      <c r="AP77" s="7">
        <f t="shared" si="125"/>
        <v>6625</v>
      </c>
      <c r="AQ77" s="8">
        <f t="shared" si="125"/>
        <v>6625</v>
      </c>
      <c r="AR77" s="7">
        <f t="shared" si="121"/>
        <v>6625</v>
      </c>
      <c r="AS77" s="7">
        <f t="shared" si="121"/>
        <v>6625</v>
      </c>
      <c r="AT77" s="7">
        <f t="shared" si="121"/>
        <v>6625</v>
      </c>
      <c r="AU77" s="7">
        <f t="shared" si="121"/>
        <v>6625</v>
      </c>
      <c r="AV77" s="7">
        <f t="shared" si="121"/>
        <v>6625</v>
      </c>
      <c r="AW77" s="7">
        <f t="shared" si="121"/>
        <v>6625</v>
      </c>
      <c r="AX77" s="7"/>
      <c r="AY77" s="9">
        <f t="shared" si="113"/>
        <v>181000</v>
      </c>
      <c r="AZ77" s="7" t="s">
        <v>169</v>
      </c>
      <c r="BA77" s="7">
        <f t="shared" si="114"/>
        <v>79500</v>
      </c>
      <c r="BB77" s="7"/>
      <c r="BC77" s="7"/>
      <c r="BD77" s="7">
        <v>75000</v>
      </c>
    </row>
    <row r="78" spans="2:56" ht="12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8"/>
      <c r="AR78" s="7"/>
      <c r="AS78" s="7"/>
      <c r="AT78" s="7"/>
      <c r="AU78" s="7"/>
      <c r="AV78" s="7"/>
      <c r="AW78" s="7"/>
      <c r="AX78" s="7"/>
      <c r="AY78" s="9">
        <f t="shared" si="113"/>
        <v>0</v>
      </c>
      <c r="AZ78" s="7"/>
      <c r="BA78" s="7">
        <f t="shared" si="114"/>
        <v>0</v>
      </c>
      <c r="BB78" s="7"/>
      <c r="BC78" s="7"/>
      <c r="BD78" s="7"/>
    </row>
    <row r="79" spans="1:56" ht="12.75">
      <c r="A79" s="1" t="s">
        <v>170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8"/>
      <c r="AR79" s="7"/>
      <c r="AS79" s="7"/>
      <c r="AT79" s="7"/>
      <c r="AU79" s="7"/>
      <c r="AV79" s="7"/>
      <c r="AW79" s="7"/>
      <c r="AX79" s="7"/>
      <c r="AY79" s="9">
        <f t="shared" si="113"/>
        <v>0</v>
      </c>
      <c r="AZ79" s="7" t="s">
        <v>171</v>
      </c>
      <c r="BA79" s="7">
        <f t="shared" si="114"/>
        <v>0</v>
      </c>
      <c r="BB79" s="7"/>
      <c r="BC79" s="7"/>
      <c r="BD79" s="7"/>
    </row>
    <row r="80" spans="1:56" ht="12.75">
      <c r="A80" s="1" t="s">
        <v>172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>
        <f>BD80/12</f>
        <v>5833.333333333333</v>
      </c>
      <c r="AH80" s="7">
        <f aca="true" t="shared" si="126" ref="AH80:AW80">AG80</f>
        <v>5833.333333333333</v>
      </c>
      <c r="AI80" s="7">
        <f t="shared" si="126"/>
        <v>5833.333333333333</v>
      </c>
      <c r="AJ80" s="7">
        <f t="shared" si="126"/>
        <v>5833.333333333333</v>
      </c>
      <c r="AK80" s="7">
        <f t="shared" si="126"/>
        <v>5833.333333333333</v>
      </c>
      <c r="AL80" s="7">
        <f t="shared" si="126"/>
        <v>5833.333333333333</v>
      </c>
      <c r="AM80" s="7">
        <f t="shared" si="126"/>
        <v>5833.333333333333</v>
      </c>
      <c r="AN80" s="7">
        <f t="shared" si="126"/>
        <v>5833.333333333333</v>
      </c>
      <c r="AO80" s="7">
        <f t="shared" si="126"/>
        <v>5833.333333333333</v>
      </c>
      <c r="AP80" s="7">
        <f t="shared" si="126"/>
        <v>5833.333333333333</v>
      </c>
      <c r="AQ80" s="8">
        <f t="shared" si="126"/>
        <v>5833.333333333333</v>
      </c>
      <c r="AR80" s="7">
        <f t="shared" si="126"/>
        <v>5833.333333333333</v>
      </c>
      <c r="AS80" s="7">
        <f t="shared" si="126"/>
        <v>5833.333333333333</v>
      </c>
      <c r="AT80" s="7">
        <f t="shared" si="126"/>
        <v>5833.333333333333</v>
      </c>
      <c r="AU80" s="7">
        <f t="shared" si="126"/>
        <v>5833.333333333333</v>
      </c>
      <c r="AV80" s="7">
        <f t="shared" si="126"/>
        <v>5833.333333333333</v>
      </c>
      <c r="AW80" s="7">
        <f t="shared" si="126"/>
        <v>5833.333333333333</v>
      </c>
      <c r="AX80" s="7"/>
      <c r="AY80" s="9">
        <f t="shared" si="113"/>
        <v>99166.66666666666</v>
      </c>
      <c r="AZ80" s="1" t="s">
        <v>173</v>
      </c>
      <c r="BA80" s="7">
        <f t="shared" si="114"/>
        <v>70000</v>
      </c>
      <c r="BB80" s="7"/>
      <c r="BC80" s="7"/>
      <c r="BD80" s="7">
        <v>70000</v>
      </c>
    </row>
    <row r="81" spans="1:56" ht="12.75">
      <c r="A81" s="1" t="s">
        <v>174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>
        <f>BD81/12</f>
        <v>2083.3333333333335</v>
      </c>
      <c r="AL81" s="7">
        <f aca="true" t="shared" si="127" ref="AL81:AW81">AK81</f>
        <v>2083.3333333333335</v>
      </c>
      <c r="AM81" s="7">
        <f t="shared" si="127"/>
        <v>2083.3333333333335</v>
      </c>
      <c r="AN81" s="7">
        <f t="shared" si="127"/>
        <v>2083.3333333333335</v>
      </c>
      <c r="AO81" s="7">
        <f t="shared" si="127"/>
        <v>2083.3333333333335</v>
      </c>
      <c r="AP81" s="7">
        <f t="shared" si="127"/>
        <v>2083.3333333333335</v>
      </c>
      <c r="AQ81" s="8">
        <f t="shared" si="127"/>
        <v>2083.3333333333335</v>
      </c>
      <c r="AR81" s="7">
        <f t="shared" si="127"/>
        <v>2083.3333333333335</v>
      </c>
      <c r="AS81" s="7">
        <f t="shared" si="127"/>
        <v>2083.3333333333335</v>
      </c>
      <c r="AT81" s="7">
        <f t="shared" si="127"/>
        <v>2083.3333333333335</v>
      </c>
      <c r="AU81" s="7">
        <f t="shared" si="127"/>
        <v>2083.3333333333335</v>
      </c>
      <c r="AV81" s="7">
        <f t="shared" si="127"/>
        <v>2083.3333333333335</v>
      </c>
      <c r="AW81" s="7">
        <f t="shared" si="127"/>
        <v>2083.3333333333335</v>
      </c>
      <c r="AX81" s="7"/>
      <c r="AY81" s="9">
        <f t="shared" si="113"/>
        <v>27083.33333333333</v>
      </c>
      <c r="AZ81" s="1" t="s">
        <v>175</v>
      </c>
      <c r="BA81" s="7">
        <f t="shared" si="114"/>
        <v>25000</v>
      </c>
      <c r="BB81" s="7"/>
      <c r="BC81" s="7"/>
      <c r="BD81" s="7">
        <v>25000</v>
      </c>
    </row>
    <row r="82" spans="1:56" ht="12.75">
      <c r="A82" s="1" t="s">
        <v>176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>
        <f>BD82/12</f>
        <v>2083.3333333333335</v>
      </c>
      <c r="AL82" s="7">
        <f aca="true" t="shared" si="128" ref="AL82:AW82">AK82</f>
        <v>2083.3333333333335</v>
      </c>
      <c r="AM82" s="7">
        <f t="shared" si="128"/>
        <v>2083.3333333333335</v>
      </c>
      <c r="AN82" s="7">
        <f t="shared" si="128"/>
        <v>2083.3333333333335</v>
      </c>
      <c r="AO82" s="7">
        <f t="shared" si="128"/>
        <v>2083.3333333333335</v>
      </c>
      <c r="AP82" s="7">
        <f t="shared" si="128"/>
        <v>2083.3333333333335</v>
      </c>
      <c r="AQ82" s="8">
        <f t="shared" si="128"/>
        <v>2083.3333333333335</v>
      </c>
      <c r="AR82" s="7">
        <f t="shared" si="128"/>
        <v>2083.3333333333335</v>
      </c>
      <c r="AS82" s="7">
        <f t="shared" si="128"/>
        <v>2083.3333333333335</v>
      </c>
      <c r="AT82" s="7">
        <f t="shared" si="128"/>
        <v>2083.3333333333335</v>
      </c>
      <c r="AU82" s="7">
        <f t="shared" si="128"/>
        <v>2083.3333333333335</v>
      </c>
      <c r="AV82" s="7">
        <f t="shared" si="128"/>
        <v>2083.3333333333335</v>
      </c>
      <c r="AW82" s="7">
        <f t="shared" si="128"/>
        <v>2083.3333333333335</v>
      </c>
      <c r="AX82" s="7"/>
      <c r="AY82" s="9">
        <f t="shared" si="113"/>
        <v>27083.33333333333</v>
      </c>
      <c r="AZ82" s="1" t="s">
        <v>177</v>
      </c>
      <c r="BA82" s="7">
        <f t="shared" si="114"/>
        <v>25000</v>
      </c>
      <c r="BB82" s="7"/>
      <c r="BC82" s="7"/>
      <c r="BD82" s="7">
        <v>25000</v>
      </c>
    </row>
    <row r="83" spans="1:56" ht="12.75">
      <c r="A83" s="1" t="s">
        <v>178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>
        <f>BD83/12</f>
        <v>2083.3333333333335</v>
      </c>
      <c r="AM83" s="7">
        <f aca="true" t="shared" si="129" ref="AM83:AW83">AL83</f>
        <v>2083.3333333333335</v>
      </c>
      <c r="AN83" s="7">
        <f t="shared" si="129"/>
        <v>2083.3333333333335</v>
      </c>
      <c r="AO83" s="7">
        <f t="shared" si="129"/>
        <v>2083.3333333333335</v>
      </c>
      <c r="AP83" s="7">
        <f t="shared" si="129"/>
        <v>2083.3333333333335</v>
      </c>
      <c r="AQ83" s="8">
        <f t="shared" si="129"/>
        <v>2083.3333333333335</v>
      </c>
      <c r="AR83" s="7">
        <f t="shared" si="129"/>
        <v>2083.3333333333335</v>
      </c>
      <c r="AS83" s="7">
        <f t="shared" si="129"/>
        <v>2083.3333333333335</v>
      </c>
      <c r="AT83" s="7">
        <f t="shared" si="129"/>
        <v>2083.3333333333335</v>
      </c>
      <c r="AU83" s="7">
        <f t="shared" si="129"/>
        <v>2083.3333333333335</v>
      </c>
      <c r="AV83" s="7">
        <f t="shared" si="129"/>
        <v>2083.3333333333335</v>
      </c>
      <c r="AW83" s="7">
        <f t="shared" si="129"/>
        <v>2083.3333333333335</v>
      </c>
      <c r="AX83" s="7"/>
      <c r="AY83" s="9">
        <f t="shared" si="113"/>
        <v>24999.999999999996</v>
      </c>
      <c r="AZ83" s="1" t="s">
        <v>179</v>
      </c>
      <c r="BA83" s="7">
        <f t="shared" si="114"/>
        <v>25000</v>
      </c>
      <c r="BB83" s="7"/>
      <c r="BC83" s="7"/>
      <c r="BD83" s="7">
        <v>25000</v>
      </c>
    </row>
    <row r="84" spans="1:56" ht="12.75">
      <c r="A84" s="1" t="s">
        <v>180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>
        <f>BD84/12</f>
        <v>2083.3333333333335</v>
      </c>
      <c r="AM84" s="7">
        <f aca="true" t="shared" si="130" ref="AM84:AW84">AL84</f>
        <v>2083.3333333333335</v>
      </c>
      <c r="AN84" s="7">
        <f t="shared" si="130"/>
        <v>2083.3333333333335</v>
      </c>
      <c r="AO84" s="7">
        <f t="shared" si="130"/>
        <v>2083.3333333333335</v>
      </c>
      <c r="AP84" s="7">
        <f t="shared" si="130"/>
        <v>2083.3333333333335</v>
      </c>
      <c r="AQ84" s="8">
        <f t="shared" si="130"/>
        <v>2083.3333333333335</v>
      </c>
      <c r="AR84" s="7">
        <f t="shared" si="130"/>
        <v>2083.3333333333335</v>
      </c>
      <c r="AS84" s="7">
        <f t="shared" si="130"/>
        <v>2083.3333333333335</v>
      </c>
      <c r="AT84" s="7">
        <f t="shared" si="130"/>
        <v>2083.3333333333335</v>
      </c>
      <c r="AU84" s="7">
        <f t="shared" si="130"/>
        <v>2083.3333333333335</v>
      </c>
      <c r="AV84" s="7">
        <f t="shared" si="130"/>
        <v>2083.3333333333335</v>
      </c>
      <c r="AW84" s="7">
        <f t="shared" si="130"/>
        <v>2083.3333333333335</v>
      </c>
      <c r="AX84" s="7"/>
      <c r="AY84" s="9">
        <f t="shared" si="113"/>
        <v>24999.999999999996</v>
      </c>
      <c r="AZ84" s="1" t="s">
        <v>181</v>
      </c>
      <c r="BA84" s="7">
        <f t="shared" si="114"/>
        <v>25000</v>
      </c>
      <c r="BB84" s="7"/>
      <c r="BC84" s="7"/>
      <c r="BD84" s="7">
        <v>25000</v>
      </c>
    </row>
    <row r="85" spans="1:56" ht="12.75">
      <c r="A85" s="1" t="s">
        <v>182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>
        <f>BD85/12</f>
        <v>2083.3333333333335</v>
      </c>
      <c r="AM85" s="7">
        <f aca="true" t="shared" si="131" ref="AM85:AW85">AL85</f>
        <v>2083.3333333333335</v>
      </c>
      <c r="AN85" s="7">
        <f t="shared" si="131"/>
        <v>2083.3333333333335</v>
      </c>
      <c r="AO85" s="7">
        <f t="shared" si="131"/>
        <v>2083.3333333333335</v>
      </c>
      <c r="AP85" s="7">
        <f t="shared" si="131"/>
        <v>2083.3333333333335</v>
      </c>
      <c r="AQ85" s="8">
        <f t="shared" si="131"/>
        <v>2083.3333333333335</v>
      </c>
      <c r="AR85" s="7">
        <f t="shared" si="131"/>
        <v>2083.3333333333335</v>
      </c>
      <c r="AS85" s="7">
        <f t="shared" si="131"/>
        <v>2083.3333333333335</v>
      </c>
      <c r="AT85" s="7">
        <f t="shared" si="131"/>
        <v>2083.3333333333335</v>
      </c>
      <c r="AU85" s="7">
        <f t="shared" si="131"/>
        <v>2083.3333333333335</v>
      </c>
      <c r="AV85" s="7">
        <f t="shared" si="131"/>
        <v>2083.3333333333335</v>
      </c>
      <c r="AW85" s="7">
        <f t="shared" si="131"/>
        <v>2083.3333333333335</v>
      </c>
      <c r="AX85" s="7"/>
      <c r="AY85" s="9">
        <f t="shared" si="113"/>
        <v>24999.999999999996</v>
      </c>
      <c r="AZ85" s="1" t="s">
        <v>183</v>
      </c>
      <c r="BA85" s="7">
        <f t="shared" si="114"/>
        <v>25000</v>
      </c>
      <c r="BB85" s="7"/>
      <c r="BC85" s="7"/>
      <c r="BD85" s="7">
        <v>25000</v>
      </c>
    </row>
    <row r="86" spans="1:56" ht="12.75">
      <c r="A86" s="1" t="s">
        <v>184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>
        <f>BD86/12</f>
        <v>2083.3333333333335</v>
      </c>
      <c r="AN86" s="7">
        <f aca="true" t="shared" si="132" ref="AN86:AW86">AM86</f>
        <v>2083.3333333333335</v>
      </c>
      <c r="AO86" s="7">
        <f t="shared" si="132"/>
        <v>2083.3333333333335</v>
      </c>
      <c r="AP86" s="7">
        <f t="shared" si="132"/>
        <v>2083.3333333333335</v>
      </c>
      <c r="AQ86" s="8">
        <f t="shared" si="132"/>
        <v>2083.3333333333335</v>
      </c>
      <c r="AR86" s="7">
        <f t="shared" si="132"/>
        <v>2083.3333333333335</v>
      </c>
      <c r="AS86" s="7">
        <f t="shared" si="132"/>
        <v>2083.3333333333335</v>
      </c>
      <c r="AT86" s="7">
        <f t="shared" si="132"/>
        <v>2083.3333333333335</v>
      </c>
      <c r="AU86" s="7">
        <f t="shared" si="132"/>
        <v>2083.3333333333335</v>
      </c>
      <c r="AV86" s="7">
        <f t="shared" si="132"/>
        <v>2083.3333333333335</v>
      </c>
      <c r="AW86" s="7">
        <f t="shared" si="132"/>
        <v>2083.3333333333335</v>
      </c>
      <c r="AX86" s="7"/>
      <c r="AY86" s="9">
        <f t="shared" si="113"/>
        <v>22916.666666666664</v>
      </c>
      <c r="AZ86" s="1" t="s">
        <v>185</v>
      </c>
      <c r="BA86" s="7">
        <f t="shared" si="114"/>
        <v>25000</v>
      </c>
      <c r="BB86" s="7"/>
      <c r="BC86" s="7"/>
      <c r="BD86" s="7">
        <v>25000</v>
      </c>
    </row>
    <row r="87" spans="1:56" ht="12.75">
      <c r="A87" s="1" t="s">
        <v>186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>
        <f>BD87/12</f>
        <v>2083.3333333333335</v>
      </c>
      <c r="AN87" s="7">
        <f aca="true" t="shared" si="133" ref="AN87:AW87">AM87</f>
        <v>2083.3333333333335</v>
      </c>
      <c r="AO87" s="7">
        <f t="shared" si="133"/>
        <v>2083.3333333333335</v>
      </c>
      <c r="AP87" s="7">
        <f t="shared" si="133"/>
        <v>2083.3333333333335</v>
      </c>
      <c r="AQ87" s="8">
        <f t="shared" si="133"/>
        <v>2083.3333333333335</v>
      </c>
      <c r="AR87" s="7">
        <f t="shared" si="133"/>
        <v>2083.3333333333335</v>
      </c>
      <c r="AS87" s="7">
        <f t="shared" si="133"/>
        <v>2083.3333333333335</v>
      </c>
      <c r="AT87" s="7">
        <f t="shared" si="133"/>
        <v>2083.3333333333335</v>
      </c>
      <c r="AU87" s="7">
        <f t="shared" si="133"/>
        <v>2083.3333333333335</v>
      </c>
      <c r="AV87" s="7">
        <f t="shared" si="133"/>
        <v>2083.3333333333335</v>
      </c>
      <c r="AW87" s="7">
        <f t="shared" si="133"/>
        <v>2083.3333333333335</v>
      </c>
      <c r="AX87" s="7"/>
      <c r="AY87" s="9">
        <f t="shared" si="113"/>
        <v>22916.666666666664</v>
      </c>
      <c r="AZ87" s="1" t="s">
        <v>187</v>
      </c>
      <c r="BA87" s="7">
        <f t="shared" si="114"/>
        <v>25000</v>
      </c>
      <c r="BB87" s="7"/>
      <c r="BC87" s="7"/>
      <c r="BD87" s="7">
        <v>25000</v>
      </c>
    </row>
    <row r="88" spans="1:56" ht="12.75">
      <c r="A88" s="1" t="s">
        <v>188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>
        <f>BD88/12</f>
        <v>2083.3333333333335</v>
      </c>
      <c r="AN88" s="7">
        <f aca="true" t="shared" si="134" ref="AN88:AW88">AM88</f>
        <v>2083.3333333333335</v>
      </c>
      <c r="AO88" s="7">
        <f t="shared" si="134"/>
        <v>2083.3333333333335</v>
      </c>
      <c r="AP88" s="7">
        <f t="shared" si="134"/>
        <v>2083.3333333333335</v>
      </c>
      <c r="AQ88" s="8">
        <f t="shared" si="134"/>
        <v>2083.3333333333335</v>
      </c>
      <c r="AR88" s="7">
        <f t="shared" si="134"/>
        <v>2083.3333333333335</v>
      </c>
      <c r="AS88" s="7">
        <f t="shared" si="134"/>
        <v>2083.3333333333335</v>
      </c>
      <c r="AT88" s="7">
        <f t="shared" si="134"/>
        <v>2083.3333333333335</v>
      </c>
      <c r="AU88" s="7">
        <f t="shared" si="134"/>
        <v>2083.3333333333335</v>
      </c>
      <c r="AV88" s="7">
        <f t="shared" si="134"/>
        <v>2083.3333333333335</v>
      </c>
      <c r="AW88" s="7">
        <f t="shared" si="134"/>
        <v>2083.3333333333335</v>
      </c>
      <c r="AX88" s="7"/>
      <c r="AY88" s="9">
        <f t="shared" si="113"/>
        <v>22916.666666666664</v>
      </c>
      <c r="AZ88" s="1" t="s">
        <v>189</v>
      </c>
      <c r="BA88" s="7">
        <f t="shared" si="114"/>
        <v>25000</v>
      </c>
      <c r="BB88" s="7"/>
      <c r="BC88" s="7"/>
      <c r="BD88" s="7">
        <v>25000</v>
      </c>
    </row>
    <row r="89" spans="1:56" ht="12.75">
      <c r="A89" s="1" t="s">
        <v>190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>
        <f>BD89/12</f>
        <v>2083.3333333333335</v>
      </c>
      <c r="AO89" s="7">
        <f aca="true" t="shared" si="135" ref="AO89:AW89">AN89</f>
        <v>2083.3333333333335</v>
      </c>
      <c r="AP89" s="7">
        <f t="shared" si="135"/>
        <v>2083.3333333333335</v>
      </c>
      <c r="AQ89" s="8">
        <f t="shared" si="135"/>
        <v>2083.3333333333335</v>
      </c>
      <c r="AR89" s="7">
        <f t="shared" si="135"/>
        <v>2083.3333333333335</v>
      </c>
      <c r="AS89" s="7">
        <f t="shared" si="135"/>
        <v>2083.3333333333335</v>
      </c>
      <c r="AT89" s="7">
        <f t="shared" si="135"/>
        <v>2083.3333333333335</v>
      </c>
      <c r="AU89" s="7">
        <f t="shared" si="135"/>
        <v>2083.3333333333335</v>
      </c>
      <c r="AV89" s="7">
        <f t="shared" si="135"/>
        <v>2083.3333333333335</v>
      </c>
      <c r="AW89" s="7">
        <f t="shared" si="135"/>
        <v>2083.3333333333335</v>
      </c>
      <c r="AX89" s="7"/>
      <c r="AY89" s="9">
        <f t="shared" si="113"/>
        <v>20833.333333333332</v>
      </c>
      <c r="AZ89" s="1" t="s">
        <v>191</v>
      </c>
      <c r="BA89" s="7">
        <f t="shared" si="114"/>
        <v>25000</v>
      </c>
      <c r="BB89" s="7"/>
      <c r="BC89" s="7"/>
      <c r="BD89" s="7">
        <v>25000</v>
      </c>
    </row>
    <row r="90" spans="1:56" ht="12.75">
      <c r="A90" s="1" t="s">
        <v>192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>
        <f>BD90/12</f>
        <v>2083.3333333333335</v>
      </c>
      <c r="AO90" s="7">
        <f aca="true" t="shared" si="136" ref="AO90:AW90">AN90</f>
        <v>2083.3333333333335</v>
      </c>
      <c r="AP90" s="7">
        <f t="shared" si="136"/>
        <v>2083.3333333333335</v>
      </c>
      <c r="AQ90" s="8">
        <f t="shared" si="136"/>
        <v>2083.3333333333335</v>
      </c>
      <c r="AR90" s="7">
        <f t="shared" si="136"/>
        <v>2083.3333333333335</v>
      </c>
      <c r="AS90" s="7">
        <f t="shared" si="136"/>
        <v>2083.3333333333335</v>
      </c>
      <c r="AT90" s="7">
        <f t="shared" si="136"/>
        <v>2083.3333333333335</v>
      </c>
      <c r="AU90" s="7">
        <f t="shared" si="136"/>
        <v>2083.3333333333335</v>
      </c>
      <c r="AV90" s="7">
        <f t="shared" si="136"/>
        <v>2083.3333333333335</v>
      </c>
      <c r="AW90" s="7">
        <f t="shared" si="136"/>
        <v>2083.3333333333335</v>
      </c>
      <c r="AX90" s="7"/>
      <c r="AY90" s="9">
        <f t="shared" si="113"/>
        <v>20833.333333333332</v>
      </c>
      <c r="AZ90" s="1" t="s">
        <v>193</v>
      </c>
      <c r="BA90" s="7">
        <f t="shared" si="114"/>
        <v>25000</v>
      </c>
      <c r="BB90" s="7"/>
      <c r="BC90" s="7"/>
      <c r="BD90" s="7">
        <v>25000</v>
      </c>
    </row>
    <row r="91" spans="2:56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8"/>
      <c r="AR91" s="7"/>
      <c r="AS91" s="7"/>
      <c r="AT91" s="7"/>
      <c r="AU91" s="7"/>
      <c r="AV91" s="7"/>
      <c r="AW91" s="7"/>
      <c r="AX91" s="7"/>
      <c r="AY91" s="9">
        <f t="shared" si="113"/>
        <v>0</v>
      </c>
      <c r="BA91" s="7"/>
      <c r="BB91" s="7"/>
      <c r="BC91" s="7"/>
      <c r="BD91" s="7"/>
    </row>
    <row r="92" spans="2:56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8"/>
      <c r="AR92" s="7"/>
      <c r="AS92" s="7"/>
      <c r="AT92" s="7"/>
      <c r="AU92" s="7"/>
      <c r="AV92" s="7"/>
      <c r="AW92" s="7"/>
      <c r="AX92" s="7"/>
      <c r="AY92" s="9">
        <f t="shared" si="113"/>
        <v>0</v>
      </c>
      <c r="BA92" s="7"/>
      <c r="BB92" s="7"/>
      <c r="BC92" s="7"/>
      <c r="BD92" s="7"/>
    </row>
    <row r="93" spans="2:56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8"/>
      <c r="AR93" s="7"/>
      <c r="AS93" s="7"/>
      <c r="AT93" s="7"/>
      <c r="AU93" s="7"/>
      <c r="AV93" s="7"/>
      <c r="AW93" s="7"/>
      <c r="AX93" s="7"/>
      <c r="AY93" s="9">
        <f t="shared" si="113"/>
        <v>0</v>
      </c>
      <c r="BA93" s="7"/>
      <c r="BB93" s="7"/>
      <c r="BC93" s="7"/>
      <c r="BD93" s="7"/>
    </row>
    <row r="94" spans="2:56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8"/>
      <c r="AR94" s="7"/>
      <c r="AS94" s="7"/>
      <c r="AT94" s="7"/>
      <c r="AU94" s="7"/>
      <c r="AV94" s="7"/>
      <c r="AW94" s="7"/>
      <c r="AX94" s="7"/>
      <c r="AY94" s="9">
        <f t="shared" si="113"/>
        <v>0</v>
      </c>
      <c r="BA94" s="7"/>
      <c r="BB94" s="7"/>
      <c r="BC94" s="7"/>
      <c r="BD94" s="7"/>
    </row>
    <row r="95" spans="2:56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8"/>
      <c r="AR95" s="7"/>
      <c r="AS95" s="7"/>
      <c r="AT95" s="7"/>
      <c r="AU95" s="7"/>
      <c r="AV95" s="7"/>
      <c r="AW95" s="7"/>
      <c r="AX95" s="7"/>
      <c r="AY95" s="9">
        <f t="shared" si="113"/>
        <v>0</v>
      </c>
      <c r="BA95" s="7">
        <f aca="true" t="shared" si="137" ref="BA95:BA134">AW95*12</f>
        <v>0</v>
      </c>
      <c r="BB95" s="7"/>
      <c r="BC95" s="7"/>
      <c r="BD95" s="7"/>
    </row>
    <row r="96" spans="1:56" ht="12.75">
      <c r="A96" s="1" t="s">
        <v>194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>
        <f>BD96/12</f>
        <v>5000</v>
      </c>
      <c r="AJ96" s="7">
        <f aca="true" t="shared" si="138" ref="AJ96:AW96">AI96</f>
        <v>5000</v>
      </c>
      <c r="AK96" s="7">
        <f t="shared" si="138"/>
        <v>5000</v>
      </c>
      <c r="AL96" s="7">
        <f t="shared" si="138"/>
        <v>5000</v>
      </c>
      <c r="AM96" s="7">
        <f t="shared" si="138"/>
        <v>5000</v>
      </c>
      <c r="AN96" s="7">
        <f t="shared" si="138"/>
        <v>5000</v>
      </c>
      <c r="AO96" s="7">
        <f t="shared" si="138"/>
        <v>5000</v>
      </c>
      <c r="AP96" s="7">
        <f t="shared" si="138"/>
        <v>5000</v>
      </c>
      <c r="AQ96" s="8">
        <f t="shared" si="138"/>
        <v>5000</v>
      </c>
      <c r="AR96" s="7">
        <f t="shared" si="138"/>
        <v>5000</v>
      </c>
      <c r="AS96" s="7">
        <f t="shared" si="138"/>
        <v>5000</v>
      </c>
      <c r="AT96" s="7">
        <f t="shared" si="138"/>
        <v>5000</v>
      </c>
      <c r="AU96" s="7">
        <f t="shared" si="138"/>
        <v>5000</v>
      </c>
      <c r="AV96" s="7">
        <f t="shared" si="138"/>
        <v>5000</v>
      </c>
      <c r="AW96" s="7">
        <f t="shared" si="138"/>
        <v>5000</v>
      </c>
      <c r="AX96" s="7"/>
      <c r="AY96" s="9">
        <f t="shared" si="113"/>
        <v>75000</v>
      </c>
      <c r="AZ96" s="1" t="s">
        <v>195</v>
      </c>
      <c r="BA96" s="7">
        <f t="shared" si="137"/>
        <v>60000</v>
      </c>
      <c r="BB96" s="7"/>
      <c r="BC96" s="7"/>
      <c r="BD96" s="7">
        <v>60000</v>
      </c>
    </row>
    <row r="97" spans="1:56" ht="12.75">
      <c r="A97" s="1" t="s">
        <v>196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>
        <f>BD97/12</f>
        <v>2333.3333333333335</v>
      </c>
      <c r="AN97" s="7">
        <f aca="true" t="shared" si="139" ref="AN97:AW97">AM97</f>
        <v>2333.3333333333335</v>
      </c>
      <c r="AO97" s="7">
        <f t="shared" si="139"/>
        <v>2333.3333333333335</v>
      </c>
      <c r="AP97" s="7">
        <f t="shared" si="139"/>
        <v>2333.3333333333335</v>
      </c>
      <c r="AQ97" s="8">
        <f t="shared" si="139"/>
        <v>2333.3333333333335</v>
      </c>
      <c r="AR97" s="7">
        <f t="shared" si="139"/>
        <v>2333.3333333333335</v>
      </c>
      <c r="AS97" s="7">
        <f t="shared" si="139"/>
        <v>2333.3333333333335</v>
      </c>
      <c r="AT97" s="7">
        <f t="shared" si="139"/>
        <v>2333.3333333333335</v>
      </c>
      <c r="AU97" s="7">
        <f t="shared" si="139"/>
        <v>2333.3333333333335</v>
      </c>
      <c r="AV97" s="7">
        <f t="shared" si="139"/>
        <v>2333.3333333333335</v>
      </c>
      <c r="AW97" s="7">
        <f t="shared" si="139"/>
        <v>2333.3333333333335</v>
      </c>
      <c r="AX97" s="7"/>
      <c r="AY97" s="9">
        <f t="shared" si="113"/>
        <v>25666.666666666664</v>
      </c>
      <c r="AZ97" s="1" t="s">
        <v>197</v>
      </c>
      <c r="BA97" s="7">
        <f t="shared" si="137"/>
        <v>28000</v>
      </c>
      <c r="BB97" s="7"/>
      <c r="BC97" s="7"/>
      <c r="BD97" s="7">
        <v>28000</v>
      </c>
    </row>
    <row r="98" spans="1:56" ht="12.75">
      <c r="A98" s="1" t="s">
        <v>198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>
        <f>BD98/12</f>
        <v>2333.3333333333335</v>
      </c>
      <c r="AN98" s="7">
        <f aca="true" t="shared" si="140" ref="AN98:AW98">AM98</f>
        <v>2333.3333333333335</v>
      </c>
      <c r="AO98" s="7">
        <f t="shared" si="140"/>
        <v>2333.3333333333335</v>
      </c>
      <c r="AP98" s="7">
        <f t="shared" si="140"/>
        <v>2333.3333333333335</v>
      </c>
      <c r="AQ98" s="8">
        <f t="shared" si="140"/>
        <v>2333.3333333333335</v>
      </c>
      <c r="AR98" s="7">
        <f t="shared" si="140"/>
        <v>2333.3333333333335</v>
      </c>
      <c r="AS98" s="7">
        <f t="shared" si="140"/>
        <v>2333.3333333333335</v>
      </c>
      <c r="AT98" s="7">
        <f t="shared" si="140"/>
        <v>2333.3333333333335</v>
      </c>
      <c r="AU98" s="7">
        <f t="shared" si="140"/>
        <v>2333.3333333333335</v>
      </c>
      <c r="AV98" s="7">
        <f t="shared" si="140"/>
        <v>2333.3333333333335</v>
      </c>
      <c r="AW98" s="7">
        <f t="shared" si="140"/>
        <v>2333.3333333333335</v>
      </c>
      <c r="AX98" s="7"/>
      <c r="AY98" s="9">
        <f t="shared" si="113"/>
        <v>25666.666666666664</v>
      </c>
      <c r="AZ98" s="1" t="s">
        <v>199</v>
      </c>
      <c r="BA98" s="7">
        <f t="shared" si="137"/>
        <v>28000</v>
      </c>
      <c r="BB98" s="7"/>
      <c r="BC98" s="7"/>
      <c r="BD98" s="7">
        <v>28000</v>
      </c>
    </row>
    <row r="99" spans="1:56" ht="12.75">
      <c r="A99" s="1" t="s">
        <v>200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>
        <f>BD99/12</f>
        <v>2333.3333333333335</v>
      </c>
      <c r="AN99" s="7">
        <f aca="true" t="shared" si="141" ref="AN99:AW99">AM99</f>
        <v>2333.3333333333335</v>
      </c>
      <c r="AO99" s="7">
        <f t="shared" si="141"/>
        <v>2333.3333333333335</v>
      </c>
      <c r="AP99" s="7">
        <f t="shared" si="141"/>
        <v>2333.3333333333335</v>
      </c>
      <c r="AQ99" s="8">
        <f t="shared" si="141"/>
        <v>2333.3333333333335</v>
      </c>
      <c r="AR99" s="7">
        <f t="shared" si="141"/>
        <v>2333.3333333333335</v>
      </c>
      <c r="AS99" s="7">
        <f t="shared" si="141"/>
        <v>2333.3333333333335</v>
      </c>
      <c r="AT99" s="7">
        <f t="shared" si="141"/>
        <v>2333.3333333333335</v>
      </c>
      <c r="AU99" s="7">
        <f t="shared" si="141"/>
        <v>2333.3333333333335</v>
      </c>
      <c r="AV99" s="7">
        <f t="shared" si="141"/>
        <v>2333.3333333333335</v>
      </c>
      <c r="AW99" s="7">
        <f t="shared" si="141"/>
        <v>2333.3333333333335</v>
      </c>
      <c r="AX99" s="7"/>
      <c r="AY99" s="9">
        <f t="shared" si="113"/>
        <v>25666.666666666664</v>
      </c>
      <c r="AZ99" s="1" t="s">
        <v>201</v>
      </c>
      <c r="BA99" s="7">
        <f t="shared" si="137"/>
        <v>28000</v>
      </c>
      <c r="BB99" s="7"/>
      <c r="BC99" s="7"/>
      <c r="BD99" s="7">
        <v>28000</v>
      </c>
    </row>
    <row r="100" spans="1:56" ht="12.75">
      <c r="A100" s="1" t="s">
        <v>202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>
        <f>BD100/12</f>
        <v>2333.3333333333335</v>
      </c>
      <c r="AN100" s="7">
        <f aca="true" t="shared" si="142" ref="AN100:AW100">AM100</f>
        <v>2333.3333333333335</v>
      </c>
      <c r="AO100" s="7">
        <f t="shared" si="142"/>
        <v>2333.3333333333335</v>
      </c>
      <c r="AP100" s="7">
        <f t="shared" si="142"/>
        <v>2333.3333333333335</v>
      </c>
      <c r="AQ100" s="8">
        <f t="shared" si="142"/>
        <v>2333.3333333333335</v>
      </c>
      <c r="AR100" s="7">
        <f t="shared" si="142"/>
        <v>2333.3333333333335</v>
      </c>
      <c r="AS100" s="7">
        <f t="shared" si="142"/>
        <v>2333.3333333333335</v>
      </c>
      <c r="AT100" s="7">
        <f t="shared" si="142"/>
        <v>2333.3333333333335</v>
      </c>
      <c r="AU100" s="7">
        <f t="shared" si="142"/>
        <v>2333.3333333333335</v>
      </c>
      <c r="AV100" s="7">
        <f t="shared" si="142"/>
        <v>2333.3333333333335</v>
      </c>
      <c r="AW100" s="7">
        <f t="shared" si="142"/>
        <v>2333.3333333333335</v>
      </c>
      <c r="AX100" s="7"/>
      <c r="AY100" s="9">
        <f t="shared" si="113"/>
        <v>25666.666666666664</v>
      </c>
      <c r="AZ100" s="1" t="s">
        <v>203</v>
      </c>
      <c r="BA100" s="7">
        <f t="shared" si="137"/>
        <v>28000</v>
      </c>
      <c r="BB100" s="7"/>
      <c r="BC100" s="7"/>
      <c r="BD100" s="7">
        <v>28000</v>
      </c>
    </row>
    <row r="101" spans="1:56" ht="12.75">
      <c r="A101" s="1" t="s">
        <v>204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>
        <f>BD101/12</f>
        <v>2333.3333333333335</v>
      </c>
      <c r="AN101" s="7">
        <f aca="true" t="shared" si="143" ref="AN101:AW101">AM101</f>
        <v>2333.3333333333335</v>
      </c>
      <c r="AO101" s="7">
        <f t="shared" si="143"/>
        <v>2333.3333333333335</v>
      </c>
      <c r="AP101" s="7">
        <f t="shared" si="143"/>
        <v>2333.3333333333335</v>
      </c>
      <c r="AQ101" s="8">
        <f t="shared" si="143"/>
        <v>2333.3333333333335</v>
      </c>
      <c r="AR101" s="7">
        <f t="shared" si="143"/>
        <v>2333.3333333333335</v>
      </c>
      <c r="AS101" s="7">
        <f t="shared" si="143"/>
        <v>2333.3333333333335</v>
      </c>
      <c r="AT101" s="7">
        <f t="shared" si="143"/>
        <v>2333.3333333333335</v>
      </c>
      <c r="AU101" s="7">
        <f t="shared" si="143"/>
        <v>2333.3333333333335</v>
      </c>
      <c r="AV101" s="7">
        <f t="shared" si="143"/>
        <v>2333.3333333333335</v>
      </c>
      <c r="AW101" s="7">
        <f t="shared" si="143"/>
        <v>2333.3333333333335</v>
      </c>
      <c r="AX101" s="7"/>
      <c r="AY101" s="9">
        <f aca="true" t="shared" si="144" ref="AY101:AY134">SUM(B101:AW101)</f>
        <v>25666.666666666664</v>
      </c>
      <c r="AZ101" s="1" t="s">
        <v>205</v>
      </c>
      <c r="BA101" s="7">
        <f t="shared" si="137"/>
        <v>28000</v>
      </c>
      <c r="BB101" s="7"/>
      <c r="BC101" s="7"/>
      <c r="BD101" s="7">
        <v>28000</v>
      </c>
    </row>
    <row r="102" spans="2:56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8"/>
      <c r="AR102" s="7"/>
      <c r="AS102" s="7"/>
      <c r="AT102" s="7"/>
      <c r="AU102" s="7"/>
      <c r="AV102" s="7"/>
      <c r="AW102" s="7"/>
      <c r="AX102" s="7"/>
      <c r="AY102" s="9">
        <f t="shared" si="144"/>
        <v>0</v>
      </c>
      <c r="BA102" s="7">
        <f t="shared" si="137"/>
        <v>0</v>
      </c>
      <c r="BB102" s="7"/>
      <c r="BC102" s="7"/>
      <c r="BD102" s="7"/>
    </row>
    <row r="103" spans="1:56" ht="12.75">
      <c r="A103" s="1" t="s">
        <v>206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>
        <f>BD103/12</f>
        <v>5000</v>
      </c>
      <c r="AO103" s="7">
        <f aca="true" t="shared" si="145" ref="AO103:AW103">AN103</f>
        <v>5000</v>
      </c>
      <c r="AP103" s="7">
        <f t="shared" si="145"/>
        <v>5000</v>
      </c>
      <c r="AQ103" s="8">
        <f t="shared" si="145"/>
        <v>5000</v>
      </c>
      <c r="AR103" s="7">
        <f t="shared" si="145"/>
        <v>5000</v>
      </c>
      <c r="AS103" s="7">
        <f t="shared" si="145"/>
        <v>5000</v>
      </c>
      <c r="AT103" s="7">
        <f t="shared" si="145"/>
        <v>5000</v>
      </c>
      <c r="AU103" s="7">
        <f t="shared" si="145"/>
        <v>5000</v>
      </c>
      <c r="AV103" s="7">
        <f t="shared" si="145"/>
        <v>5000</v>
      </c>
      <c r="AW103" s="7">
        <f t="shared" si="145"/>
        <v>5000</v>
      </c>
      <c r="AX103" s="7"/>
      <c r="AY103" s="9">
        <f t="shared" si="144"/>
        <v>50000</v>
      </c>
      <c r="AZ103" s="1" t="s">
        <v>207</v>
      </c>
      <c r="BA103" s="7">
        <f t="shared" si="137"/>
        <v>60000</v>
      </c>
      <c r="BB103" s="7"/>
      <c r="BC103" s="7"/>
      <c r="BD103" s="7">
        <v>60000</v>
      </c>
    </row>
    <row r="104" spans="1:56" ht="12.75">
      <c r="A104" s="1" t="s">
        <v>208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>
        <f>BD104/12</f>
        <v>2333.3333333333335</v>
      </c>
      <c r="AP104" s="7">
        <f aca="true" t="shared" si="146" ref="AP104:AW108">AO104</f>
        <v>2333.3333333333335</v>
      </c>
      <c r="AQ104" s="8">
        <f t="shared" si="146"/>
        <v>2333.3333333333335</v>
      </c>
      <c r="AR104" s="7">
        <f t="shared" si="146"/>
        <v>2333.3333333333335</v>
      </c>
      <c r="AS104" s="7">
        <f t="shared" si="146"/>
        <v>2333.3333333333335</v>
      </c>
      <c r="AT104" s="7">
        <f t="shared" si="146"/>
        <v>2333.3333333333335</v>
      </c>
      <c r="AU104" s="7">
        <f t="shared" si="146"/>
        <v>2333.3333333333335</v>
      </c>
      <c r="AV104" s="7">
        <f t="shared" si="146"/>
        <v>2333.3333333333335</v>
      </c>
      <c r="AW104" s="7">
        <f t="shared" si="146"/>
        <v>2333.3333333333335</v>
      </c>
      <c r="AX104" s="7"/>
      <c r="AY104" s="9">
        <f t="shared" si="144"/>
        <v>21000</v>
      </c>
      <c r="AZ104" s="1" t="s">
        <v>209</v>
      </c>
      <c r="BA104" s="7">
        <f t="shared" si="137"/>
        <v>28000</v>
      </c>
      <c r="BB104" s="7"/>
      <c r="BC104" s="7"/>
      <c r="BD104" s="7">
        <v>28000</v>
      </c>
    </row>
    <row r="105" spans="1:56" ht="12.75">
      <c r="A105" s="1" t="s">
        <v>210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>
        <f>BD105/12</f>
        <v>2333.3333333333335</v>
      </c>
      <c r="AP105" s="7">
        <f t="shared" si="146"/>
        <v>2333.3333333333335</v>
      </c>
      <c r="AQ105" s="8">
        <f t="shared" si="146"/>
        <v>2333.3333333333335</v>
      </c>
      <c r="AR105" s="7">
        <f t="shared" si="146"/>
        <v>2333.3333333333335</v>
      </c>
      <c r="AS105" s="7">
        <f t="shared" si="146"/>
        <v>2333.3333333333335</v>
      </c>
      <c r="AT105" s="7">
        <f t="shared" si="146"/>
        <v>2333.3333333333335</v>
      </c>
      <c r="AU105" s="7">
        <f t="shared" si="146"/>
        <v>2333.3333333333335</v>
      </c>
      <c r="AV105" s="7">
        <f t="shared" si="146"/>
        <v>2333.3333333333335</v>
      </c>
      <c r="AW105" s="7">
        <f t="shared" si="146"/>
        <v>2333.3333333333335</v>
      </c>
      <c r="AX105" s="7"/>
      <c r="AY105" s="9">
        <f t="shared" si="144"/>
        <v>21000</v>
      </c>
      <c r="AZ105" s="1" t="s">
        <v>211</v>
      </c>
      <c r="BA105" s="7">
        <f t="shared" si="137"/>
        <v>28000</v>
      </c>
      <c r="BB105" s="7"/>
      <c r="BC105" s="7"/>
      <c r="BD105" s="7">
        <v>28000</v>
      </c>
    </row>
    <row r="106" spans="1:56" ht="12.75">
      <c r="A106" s="1" t="s">
        <v>212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>
        <f>BD106/12</f>
        <v>2333.3333333333335</v>
      </c>
      <c r="AP106" s="7">
        <f t="shared" si="146"/>
        <v>2333.3333333333335</v>
      </c>
      <c r="AQ106" s="8">
        <f t="shared" si="146"/>
        <v>2333.3333333333335</v>
      </c>
      <c r="AR106" s="7">
        <f t="shared" si="146"/>
        <v>2333.3333333333335</v>
      </c>
      <c r="AS106" s="7">
        <f t="shared" si="146"/>
        <v>2333.3333333333335</v>
      </c>
      <c r="AT106" s="7">
        <f t="shared" si="146"/>
        <v>2333.3333333333335</v>
      </c>
      <c r="AU106" s="7">
        <f t="shared" si="146"/>
        <v>2333.3333333333335</v>
      </c>
      <c r="AV106" s="7">
        <f t="shared" si="146"/>
        <v>2333.3333333333335</v>
      </c>
      <c r="AW106" s="7">
        <f t="shared" si="146"/>
        <v>2333.3333333333335</v>
      </c>
      <c r="AX106" s="7"/>
      <c r="AY106" s="9">
        <f t="shared" si="144"/>
        <v>21000</v>
      </c>
      <c r="AZ106" s="1" t="s">
        <v>213</v>
      </c>
      <c r="BA106" s="7">
        <f t="shared" si="137"/>
        <v>28000</v>
      </c>
      <c r="BB106" s="7"/>
      <c r="BC106" s="7"/>
      <c r="BD106" s="7">
        <v>28000</v>
      </c>
    </row>
    <row r="107" spans="1:56" ht="12.75">
      <c r="A107" s="1" t="s">
        <v>214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>
        <f>BD107/12</f>
        <v>2333.3333333333335</v>
      </c>
      <c r="AP107" s="7">
        <f t="shared" si="146"/>
        <v>2333.3333333333335</v>
      </c>
      <c r="AQ107" s="8">
        <f t="shared" si="146"/>
        <v>2333.3333333333335</v>
      </c>
      <c r="AR107" s="7">
        <f t="shared" si="146"/>
        <v>2333.3333333333335</v>
      </c>
      <c r="AS107" s="7">
        <f t="shared" si="146"/>
        <v>2333.3333333333335</v>
      </c>
      <c r="AT107" s="7">
        <f t="shared" si="146"/>
        <v>2333.3333333333335</v>
      </c>
      <c r="AU107" s="7">
        <f t="shared" si="146"/>
        <v>2333.3333333333335</v>
      </c>
      <c r="AV107" s="7">
        <f t="shared" si="146"/>
        <v>2333.3333333333335</v>
      </c>
      <c r="AW107" s="7">
        <f t="shared" si="146"/>
        <v>2333.3333333333335</v>
      </c>
      <c r="AX107" s="7"/>
      <c r="AY107" s="9">
        <f t="shared" si="144"/>
        <v>21000</v>
      </c>
      <c r="AZ107" s="1" t="s">
        <v>215</v>
      </c>
      <c r="BA107" s="7">
        <f t="shared" si="137"/>
        <v>28000</v>
      </c>
      <c r="BB107" s="7"/>
      <c r="BC107" s="7"/>
      <c r="BD107" s="7">
        <v>28000</v>
      </c>
    </row>
    <row r="108" spans="1:56" ht="12.75">
      <c r="A108" s="1" t="s">
        <v>216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>
        <f>BD108/12</f>
        <v>2333.3333333333335</v>
      </c>
      <c r="AP108" s="7">
        <f t="shared" si="146"/>
        <v>2333.3333333333335</v>
      </c>
      <c r="AQ108" s="8">
        <f t="shared" si="146"/>
        <v>2333.3333333333335</v>
      </c>
      <c r="AR108" s="7">
        <f t="shared" si="146"/>
        <v>2333.3333333333335</v>
      </c>
      <c r="AS108" s="7">
        <f t="shared" si="146"/>
        <v>2333.3333333333335</v>
      </c>
      <c r="AT108" s="7">
        <f t="shared" si="146"/>
        <v>2333.3333333333335</v>
      </c>
      <c r="AU108" s="7">
        <f t="shared" si="146"/>
        <v>2333.3333333333335</v>
      </c>
      <c r="AV108" s="7">
        <f t="shared" si="146"/>
        <v>2333.3333333333335</v>
      </c>
      <c r="AW108" s="7">
        <f t="shared" si="146"/>
        <v>2333.3333333333335</v>
      </c>
      <c r="AX108" s="7"/>
      <c r="AY108" s="9">
        <f t="shared" si="144"/>
        <v>21000</v>
      </c>
      <c r="AZ108" s="1" t="s">
        <v>217</v>
      </c>
      <c r="BA108" s="7">
        <f t="shared" si="137"/>
        <v>28000</v>
      </c>
      <c r="BB108" s="7"/>
      <c r="BC108" s="7"/>
      <c r="BD108" s="7">
        <v>28000</v>
      </c>
    </row>
    <row r="109" spans="2:56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8"/>
      <c r="AR109" s="7"/>
      <c r="AS109" s="7"/>
      <c r="AT109" s="7"/>
      <c r="AU109" s="7"/>
      <c r="AV109" s="7"/>
      <c r="AW109" s="7"/>
      <c r="AX109" s="7"/>
      <c r="AY109" s="9">
        <f t="shared" si="144"/>
        <v>0</v>
      </c>
      <c r="BA109" s="7">
        <f t="shared" si="137"/>
        <v>0</v>
      </c>
      <c r="BB109" s="7"/>
      <c r="BC109" s="7"/>
      <c r="BD109" s="7"/>
    </row>
    <row r="110" spans="1:56" ht="12.75">
      <c r="A110" s="1" t="s">
        <v>218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8"/>
      <c r="AR110" s="7"/>
      <c r="AS110" s="7"/>
      <c r="AT110" s="7">
        <f>BD110/12</f>
        <v>5000</v>
      </c>
      <c r="AU110" s="7">
        <f>AT110</f>
        <v>5000</v>
      </c>
      <c r="AV110" s="7">
        <f>AU110</f>
        <v>5000</v>
      </c>
      <c r="AW110" s="7">
        <f>AV110</f>
        <v>5000</v>
      </c>
      <c r="AX110" s="7"/>
      <c r="AY110" s="9">
        <f t="shared" si="144"/>
        <v>20000</v>
      </c>
      <c r="AZ110" s="1" t="s">
        <v>219</v>
      </c>
      <c r="BA110" s="7">
        <f t="shared" si="137"/>
        <v>60000</v>
      </c>
      <c r="BB110" s="7"/>
      <c r="BC110" s="7"/>
      <c r="BD110" s="7">
        <v>60000</v>
      </c>
    </row>
    <row r="111" spans="1:56" ht="12.75">
      <c r="A111" s="1" t="s">
        <v>220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8"/>
      <c r="AR111" s="7"/>
      <c r="AS111" s="7"/>
      <c r="AT111" s="7"/>
      <c r="AU111" s="7">
        <f>BD111/12</f>
        <v>2333.3333333333335</v>
      </c>
      <c r="AV111" s="7">
        <f aca="true" t="shared" si="147" ref="AV111:AW115">AU111</f>
        <v>2333.3333333333335</v>
      </c>
      <c r="AW111" s="7">
        <f t="shared" si="147"/>
        <v>2333.3333333333335</v>
      </c>
      <c r="AX111" s="7"/>
      <c r="AY111" s="9">
        <f t="shared" si="144"/>
        <v>7000</v>
      </c>
      <c r="AZ111" s="1" t="s">
        <v>221</v>
      </c>
      <c r="BA111" s="7">
        <f t="shared" si="137"/>
        <v>28000</v>
      </c>
      <c r="BB111" s="7"/>
      <c r="BC111" s="7"/>
      <c r="BD111" s="7">
        <v>28000</v>
      </c>
    </row>
    <row r="112" spans="1:56" ht="12.75">
      <c r="A112" s="1" t="s">
        <v>222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8"/>
      <c r="AR112" s="7"/>
      <c r="AS112" s="7"/>
      <c r="AT112" s="7"/>
      <c r="AU112" s="7">
        <f>BD112/12</f>
        <v>2333.3333333333335</v>
      </c>
      <c r="AV112" s="7">
        <f t="shared" si="147"/>
        <v>2333.3333333333335</v>
      </c>
      <c r="AW112" s="7">
        <f t="shared" si="147"/>
        <v>2333.3333333333335</v>
      </c>
      <c r="AX112" s="7"/>
      <c r="AY112" s="9">
        <f t="shared" si="144"/>
        <v>7000</v>
      </c>
      <c r="AZ112" s="1" t="s">
        <v>223</v>
      </c>
      <c r="BA112" s="7">
        <f t="shared" si="137"/>
        <v>28000</v>
      </c>
      <c r="BB112" s="7"/>
      <c r="BC112" s="7"/>
      <c r="BD112" s="7">
        <v>28000</v>
      </c>
    </row>
    <row r="113" spans="1:56" ht="12.75">
      <c r="A113" s="1" t="s">
        <v>224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8"/>
      <c r="AR113" s="7"/>
      <c r="AS113" s="7"/>
      <c r="AT113" s="7"/>
      <c r="AU113" s="7">
        <f>BD113/12</f>
        <v>2333.3333333333335</v>
      </c>
      <c r="AV113" s="7">
        <f t="shared" si="147"/>
        <v>2333.3333333333335</v>
      </c>
      <c r="AW113" s="7">
        <f t="shared" si="147"/>
        <v>2333.3333333333335</v>
      </c>
      <c r="AX113" s="7"/>
      <c r="AY113" s="9">
        <f t="shared" si="144"/>
        <v>7000</v>
      </c>
      <c r="AZ113" s="1" t="s">
        <v>225</v>
      </c>
      <c r="BA113" s="7">
        <f t="shared" si="137"/>
        <v>28000</v>
      </c>
      <c r="BB113" s="7"/>
      <c r="BC113" s="7"/>
      <c r="BD113" s="7">
        <v>28000</v>
      </c>
    </row>
    <row r="114" spans="1:56" ht="12.75">
      <c r="A114" s="1" t="s">
        <v>226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8"/>
      <c r="AR114" s="7"/>
      <c r="AS114" s="7"/>
      <c r="AT114" s="7"/>
      <c r="AU114" s="7">
        <f>BD114/12</f>
        <v>2333.3333333333335</v>
      </c>
      <c r="AV114" s="7">
        <f t="shared" si="147"/>
        <v>2333.3333333333335</v>
      </c>
      <c r="AW114" s="7">
        <f t="shared" si="147"/>
        <v>2333.3333333333335</v>
      </c>
      <c r="AX114" s="7"/>
      <c r="AY114" s="9">
        <f t="shared" si="144"/>
        <v>7000</v>
      </c>
      <c r="AZ114" s="1" t="s">
        <v>227</v>
      </c>
      <c r="BA114" s="7">
        <f t="shared" si="137"/>
        <v>28000</v>
      </c>
      <c r="BB114" s="7"/>
      <c r="BC114" s="7"/>
      <c r="BD114" s="7">
        <v>28000</v>
      </c>
    </row>
    <row r="115" spans="1:56" ht="12.75">
      <c r="A115" s="1" t="s">
        <v>228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8"/>
      <c r="AR115" s="7"/>
      <c r="AS115" s="7"/>
      <c r="AT115" s="7"/>
      <c r="AU115" s="7">
        <f>BD115/12</f>
        <v>2333.3333333333335</v>
      </c>
      <c r="AV115" s="7">
        <f t="shared" si="147"/>
        <v>2333.3333333333335</v>
      </c>
      <c r="AW115" s="7">
        <f t="shared" si="147"/>
        <v>2333.3333333333335</v>
      </c>
      <c r="AX115" s="7"/>
      <c r="AY115" s="9">
        <f t="shared" si="144"/>
        <v>7000</v>
      </c>
      <c r="AZ115" s="1" t="s">
        <v>229</v>
      </c>
      <c r="BA115" s="7">
        <f t="shared" si="137"/>
        <v>28000</v>
      </c>
      <c r="BB115" s="7"/>
      <c r="BC115" s="7"/>
      <c r="BD115" s="7">
        <v>28000</v>
      </c>
    </row>
    <row r="116" spans="2:56" ht="12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8"/>
      <c r="AR116" s="7"/>
      <c r="AS116" s="7"/>
      <c r="AT116" s="7"/>
      <c r="AU116" s="7"/>
      <c r="AV116" s="7"/>
      <c r="AW116" s="7"/>
      <c r="AX116" s="7"/>
      <c r="AY116" s="9">
        <f t="shared" si="144"/>
        <v>0</v>
      </c>
      <c r="AZ116" s="7"/>
      <c r="BA116" s="7">
        <f t="shared" si="137"/>
        <v>0</v>
      </c>
      <c r="BB116" s="7"/>
      <c r="BC116" s="7"/>
      <c r="BD116" s="7"/>
    </row>
    <row r="117" spans="1:56" ht="12.75">
      <c r="A117" s="1" t="s">
        <v>230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>
        <f>BD117/12</f>
        <v>4166.666666666667</v>
      </c>
      <c r="AJ117" s="7">
        <f aca="true" t="shared" si="148" ref="AJ117:AW117">AI117</f>
        <v>4166.666666666667</v>
      </c>
      <c r="AK117" s="7">
        <f t="shared" si="148"/>
        <v>4166.666666666667</v>
      </c>
      <c r="AL117" s="7">
        <f t="shared" si="148"/>
        <v>4166.666666666667</v>
      </c>
      <c r="AM117" s="7">
        <f t="shared" si="148"/>
        <v>4166.666666666667</v>
      </c>
      <c r="AN117" s="7">
        <f t="shared" si="148"/>
        <v>4166.666666666667</v>
      </c>
      <c r="AO117" s="7">
        <f t="shared" si="148"/>
        <v>4166.666666666667</v>
      </c>
      <c r="AP117" s="7">
        <f t="shared" si="148"/>
        <v>4166.666666666667</v>
      </c>
      <c r="AQ117" s="8">
        <f t="shared" si="148"/>
        <v>4166.666666666667</v>
      </c>
      <c r="AR117" s="7">
        <f t="shared" si="148"/>
        <v>4166.666666666667</v>
      </c>
      <c r="AS117" s="7">
        <f t="shared" si="148"/>
        <v>4166.666666666667</v>
      </c>
      <c r="AT117" s="7">
        <f t="shared" si="148"/>
        <v>4166.666666666667</v>
      </c>
      <c r="AU117" s="7">
        <f t="shared" si="148"/>
        <v>4166.666666666667</v>
      </c>
      <c r="AV117" s="7">
        <f t="shared" si="148"/>
        <v>4166.666666666667</v>
      </c>
      <c r="AW117" s="7">
        <f t="shared" si="148"/>
        <v>4166.666666666667</v>
      </c>
      <c r="AX117" s="7"/>
      <c r="AY117" s="9">
        <f t="shared" si="144"/>
        <v>62499.999999999985</v>
      </c>
      <c r="AZ117" s="7" t="s">
        <v>231</v>
      </c>
      <c r="BA117" s="7">
        <f t="shared" si="137"/>
        <v>50000</v>
      </c>
      <c r="BB117" s="7"/>
      <c r="BC117" s="7"/>
      <c r="BD117" s="7">
        <v>50000</v>
      </c>
    </row>
    <row r="118" spans="2:56" ht="12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8"/>
      <c r="AR118" s="7"/>
      <c r="AS118" s="7"/>
      <c r="AT118" s="7"/>
      <c r="AU118" s="7"/>
      <c r="AV118" s="7"/>
      <c r="AW118" s="7"/>
      <c r="AX118" s="7"/>
      <c r="AY118" s="9">
        <f t="shared" si="144"/>
        <v>0</v>
      </c>
      <c r="AZ118" s="7"/>
      <c r="BA118" s="7">
        <f t="shared" si="137"/>
        <v>0</v>
      </c>
      <c r="BB118" s="7"/>
      <c r="BC118" s="7"/>
      <c r="BD118" s="7"/>
    </row>
    <row r="119" spans="1:56" ht="12.75">
      <c r="A119" s="1" t="s">
        <v>232</v>
      </c>
      <c r="B119" s="7"/>
      <c r="C119" s="7"/>
      <c r="D119" s="7"/>
      <c r="E119" s="7"/>
      <c r="F119" s="7"/>
      <c r="G119" s="7"/>
      <c r="H119" s="7"/>
      <c r="I119" s="7"/>
      <c r="J119" s="7"/>
      <c r="K119" s="7">
        <f>BD119/12</f>
        <v>2500</v>
      </c>
      <c r="L119" s="7">
        <f aca="true" t="shared" si="149" ref="L119:V119">K119</f>
        <v>2500</v>
      </c>
      <c r="M119" s="7">
        <f t="shared" si="149"/>
        <v>2500</v>
      </c>
      <c r="N119" s="7">
        <f t="shared" si="149"/>
        <v>2500</v>
      </c>
      <c r="O119" s="7">
        <f t="shared" si="149"/>
        <v>2500</v>
      </c>
      <c r="P119" s="7">
        <f t="shared" si="149"/>
        <v>2500</v>
      </c>
      <c r="Q119" s="7">
        <f t="shared" si="149"/>
        <v>2500</v>
      </c>
      <c r="R119" s="7">
        <f t="shared" si="149"/>
        <v>2500</v>
      </c>
      <c r="S119" s="7">
        <f t="shared" si="149"/>
        <v>2500</v>
      </c>
      <c r="T119" s="7">
        <f t="shared" si="149"/>
        <v>2500</v>
      </c>
      <c r="U119" s="7">
        <f t="shared" si="149"/>
        <v>2500</v>
      </c>
      <c r="V119" s="7">
        <f t="shared" si="149"/>
        <v>2500</v>
      </c>
      <c r="W119" s="7">
        <f>V119*1.06</f>
        <v>2650</v>
      </c>
      <c r="X119" s="7">
        <f aca="true" t="shared" si="150" ref="X119:AG119">W119</f>
        <v>2650</v>
      </c>
      <c r="Y119" s="7">
        <f t="shared" si="150"/>
        <v>2650</v>
      </c>
      <c r="Z119" s="7">
        <f t="shared" si="150"/>
        <v>2650</v>
      </c>
      <c r="AA119" s="7">
        <f t="shared" si="150"/>
        <v>2650</v>
      </c>
      <c r="AB119" s="7">
        <f t="shared" si="150"/>
        <v>2650</v>
      </c>
      <c r="AC119" s="7">
        <f t="shared" si="150"/>
        <v>2650</v>
      </c>
      <c r="AD119" s="7">
        <f t="shared" si="150"/>
        <v>2650</v>
      </c>
      <c r="AE119" s="7">
        <f t="shared" si="150"/>
        <v>2650</v>
      </c>
      <c r="AF119" s="7">
        <f t="shared" si="150"/>
        <v>2650</v>
      </c>
      <c r="AG119" s="7">
        <f t="shared" si="150"/>
        <v>2650</v>
      </c>
      <c r="AH119" s="7">
        <v>2650</v>
      </c>
      <c r="AI119" s="7">
        <f>AH119*1.06</f>
        <v>2809</v>
      </c>
      <c r="AJ119" s="7">
        <f aca="true" t="shared" si="151" ref="AJ119:AW119">AI119</f>
        <v>2809</v>
      </c>
      <c r="AK119" s="7">
        <f t="shared" si="151"/>
        <v>2809</v>
      </c>
      <c r="AL119" s="7">
        <f t="shared" si="151"/>
        <v>2809</v>
      </c>
      <c r="AM119" s="7">
        <f t="shared" si="151"/>
        <v>2809</v>
      </c>
      <c r="AN119" s="7">
        <f t="shared" si="151"/>
        <v>2809</v>
      </c>
      <c r="AO119" s="7">
        <f t="shared" si="151"/>
        <v>2809</v>
      </c>
      <c r="AP119" s="7">
        <f t="shared" si="151"/>
        <v>2809</v>
      </c>
      <c r="AQ119" s="8">
        <f t="shared" si="151"/>
        <v>2809</v>
      </c>
      <c r="AR119" s="7">
        <f t="shared" si="151"/>
        <v>2809</v>
      </c>
      <c r="AS119" s="7">
        <f t="shared" si="151"/>
        <v>2809</v>
      </c>
      <c r="AT119" s="7">
        <f t="shared" si="151"/>
        <v>2809</v>
      </c>
      <c r="AU119" s="7">
        <f t="shared" si="151"/>
        <v>2809</v>
      </c>
      <c r="AV119" s="7">
        <f t="shared" si="151"/>
        <v>2809</v>
      </c>
      <c r="AW119" s="7">
        <f t="shared" si="151"/>
        <v>2809</v>
      </c>
      <c r="AX119" s="7"/>
      <c r="AY119" s="9">
        <f t="shared" si="144"/>
        <v>103935</v>
      </c>
      <c r="AZ119" s="7" t="s">
        <v>233</v>
      </c>
      <c r="BA119" s="7">
        <f t="shared" si="137"/>
        <v>33708</v>
      </c>
      <c r="BB119" s="7"/>
      <c r="BC119" s="7"/>
      <c r="BD119" s="7">
        <v>30000</v>
      </c>
    </row>
    <row r="120" spans="1:56" ht="12.75">
      <c r="A120" s="1" t="s">
        <v>234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>
        <f>BD120/12</f>
        <v>2083.3333333333335</v>
      </c>
      <c r="AH120" s="7">
        <f>AG120</f>
        <v>2083.3333333333335</v>
      </c>
      <c r="AI120" s="7">
        <f>AH120</f>
        <v>2083.3333333333335</v>
      </c>
      <c r="AJ120" s="7">
        <f aca="true" t="shared" si="152" ref="AJ120:AW120">AI120</f>
        <v>2083.3333333333335</v>
      </c>
      <c r="AK120" s="7">
        <f t="shared" si="152"/>
        <v>2083.3333333333335</v>
      </c>
      <c r="AL120" s="7">
        <f t="shared" si="152"/>
        <v>2083.3333333333335</v>
      </c>
      <c r="AM120" s="7">
        <f t="shared" si="152"/>
        <v>2083.3333333333335</v>
      </c>
      <c r="AN120" s="7">
        <f t="shared" si="152"/>
        <v>2083.3333333333335</v>
      </c>
      <c r="AO120" s="7">
        <f t="shared" si="152"/>
        <v>2083.3333333333335</v>
      </c>
      <c r="AP120" s="7">
        <f t="shared" si="152"/>
        <v>2083.3333333333335</v>
      </c>
      <c r="AQ120" s="8">
        <f t="shared" si="152"/>
        <v>2083.3333333333335</v>
      </c>
      <c r="AR120" s="7">
        <f t="shared" si="152"/>
        <v>2083.3333333333335</v>
      </c>
      <c r="AS120" s="7">
        <f t="shared" si="152"/>
        <v>2083.3333333333335</v>
      </c>
      <c r="AT120" s="7">
        <f t="shared" si="152"/>
        <v>2083.3333333333335</v>
      </c>
      <c r="AU120" s="7">
        <f t="shared" si="152"/>
        <v>2083.3333333333335</v>
      </c>
      <c r="AV120" s="7">
        <f t="shared" si="152"/>
        <v>2083.3333333333335</v>
      </c>
      <c r="AW120" s="7">
        <f t="shared" si="152"/>
        <v>2083.3333333333335</v>
      </c>
      <c r="AX120" s="7"/>
      <c r="AY120" s="9">
        <f t="shared" si="144"/>
        <v>35416.666666666664</v>
      </c>
      <c r="AZ120" s="7" t="s">
        <v>235</v>
      </c>
      <c r="BA120" s="7">
        <f t="shared" si="137"/>
        <v>25000</v>
      </c>
      <c r="BB120" s="7"/>
      <c r="BC120" s="7"/>
      <c r="BD120" s="7">
        <v>25000</v>
      </c>
    </row>
    <row r="121" spans="1:56" ht="12.75">
      <c r="A121" s="1" t="s">
        <v>236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>
        <f>BD121/12</f>
        <v>3333.3333333333335</v>
      </c>
      <c r="AN121" s="7">
        <f aca="true" t="shared" si="153" ref="AN121:AW121">AM121</f>
        <v>3333.3333333333335</v>
      </c>
      <c r="AO121" s="7">
        <f t="shared" si="153"/>
        <v>3333.3333333333335</v>
      </c>
      <c r="AP121" s="7">
        <f t="shared" si="153"/>
        <v>3333.3333333333335</v>
      </c>
      <c r="AQ121" s="8">
        <f t="shared" si="153"/>
        <v>3333.3333333333335</v>
      </c>
      <c r="AR121" s="7">
        <f t="shared" si="153"/>
        <v>3333.3333333333335</v>
      </c>
      <c r="AS121" s="7">
        <f t="shared" si="153"/>
        <v>3333.3333333333335</v>
      </c>
      <c r="AT121" s="7">
        <f t="shared" si="153"/>
        <v>3333.3333333333335</v>
      </c>
      <c r="AU121" s="7">
        <f t="shared" si="153"/>
        <v>3333.3333333333335</v>
      </c>
      <c r="AV121" s="7">
        <f t="shared" si="153"/>
        <v>3333.3333333333335</v>
      </c>
      <c r="AW121" s="7">
        <f t="shared" si="153"/>
        <v>3333.3333333333335</v>
      </c>
      <c r="AX121" s="7"/>
      <c r="AY121" s="9">
        <f t="shared" si="144"/>
        <v>36666.666666666664</v>
      </c>
      <c r="AZ121" s="7" t="s">
        <v>237</v>
      </c>
      <c r="BA121" s="7">
        <f t="shared" si="137"/>
        <v>40000</v>
      </c>
      <c r="BB121" s="7"/>
      <c r="BC121" s="7"/>
      <c r="BD121" s="7">
        <v>40000</v>
      </c>
    </row>
    <row r="122" spans="1:56" ht="12.75">
      <c r="A122" s="1" t="s">
        <v>238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>
        <f>BD122/12</f>
        <v>2333.3333333333335</v>
      </c>
      <c r="AP122" s="7">
        <f aca="true" t="shared" si="154" ref="AP122:AW123">AO122</f>
        <v>2333.3333333333335</v>
      </c>
      <c r="AQ122" s="8">
        <f t="shared" si="154"/>
        <v>2333.3333333333335</v>
      </c>
      <c r="AR122" s="7">
        <f t="shared" si="154"/>
        <v>2333.3333333333335</v>
      </c>
      <c r="AS122" s="7">
        <f t="shared" si="154"/>
        <v>2333.3333333333335</v>
      </c>
      <c r="AT122" s="7">
        <f t="shared" si="154"/>
        <v>2333.3333333333335</v>
      </c>
      <c r="AU122" s="7">
        <f t="shared" si="154"/>
        <v>2333.3333333333335</v>
      </c>
      <c r="AV122" s="7">
        <f t="shared" si="154"/>
        <v>2333.3333333333335</v>
      </c>
      <c r="AW122" s="7">
        <f t="shared" si="154"/>
        <v>2333.3333333333335</v>
      </c>
      <c r="AX122" s="7"/>
      <c r="AY122" s="9">
        <f t="shared" si="144"/>
        <v>21000</v>
      </c>
      <c r="AZ122" s="7" t="s">
        <v>239</v>
      </c>
      <c r="BA122" s="7">
        <f t="shared" si="137"/>
        <v>28000</v>
      </c>
      <c r="BB122" s="7"/>
      <c r="BC122" s="7"/>
      <c r="BD122" s="7">
        <v>28000</v>
      </c>
    </row>
    <row r="123" spans="1:56" ht="12.75">
      <c r="A123" s="1" t="s">
        <v>240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>
        <f>BD123/12</f>
        <v>2333.3333333333335</v>
      </c>
      <c r="AP123" s="7">
        <f t="shared" si="154"/>
        <v>2333.3333333333335</v>
      </c>
      <c r="AQ123" s="8">
        <f t="shared" si="154"/>
        <v>2333.3333333333335</v>
      </c>
      <c r="AR123" s="7">
        <f t="shared" si="154"/>
        <v>2333.3333333333335</v>
      </c>
      <c r="AS123" s="7">
        <f t="shared" si="154"/>
        <v>2333.3333333333335</v>
      </c>
      <c r="AT123" s="7">
        <f t="shared" si="154"/>
        <v>2333.3333333333335</v>
      </c>
      <c r="AU123" s="7">
        <f t="shared" si="154"/>
        <v>2333.3333333333335</v>
      </c>
      <c r="AV123" s="7">
        <f t="shared" si="154"/>
        <v>2333.3333333333335</v>
      </c>
      <c r="AW123" s="7">
        <f t="shared" si="154"/>
        <v>2333.3333333333335</v>
      </c>
      <c r="AX123" s="7"/>
      <c r="AY123" s="9">
        <f t="shared" si="144"/>
        <v>21000</v>
      </c>
      <c r="AZ123" s="7" t="s">
        <v>241</v>
      </c>
      <c r="BA123" s="7">
        <f t="shared" si="137"/>
        <v>28000</v>
      </c>
      <c r="BB123" s="7"/>
      <c r="BC123" s="7"/>
      <c r="BD123" s="7">
        <v>28000</v>
      </c>
    </row>
    <row r="124" spans="1:56" ht="12.75">
      <c r="A124" s="1" t="s">
        <v>242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>
        <f>BD124/12</f>
        <v>2333.3333333333335</v>
      </c>
      <c r="AQ124" s="8">
        <f aca="true" t="shared" si="155" ref="AQ124:AW125">AP124</f>
        <v>2333.3333333333335</v>
      </c>
      <c r="AR124" s="7">
        <f t="shared" si="155"/>
        <v>2333.3333333333335</v>
      </c>
      <c r="AS124" s="7">
        <f t="shared" si="155"/>
        <v>2333.3333333333335</v>
      </c>
      <c r="AT124" s="7">
        <f t="shared" si="155"/>
        <v>2333.3333333333335</v>
      </c>
      <c r="AU124" s="7">
        <f t="shared" si="155"/>
        <v>2333.3333333333335</v>
      </c>
      <c r="AV124" s="7">
        <f t="shared" si="155"/>
        <v>2333.3333333333335</v>
      </c>
      <c r="AW124" s="7">
        <f t="shared" si="155"/>
        <v>2333.3333333333335</v>
      </c>
      <c r="AX124" s="7"/>
      <c r="AY124" s="9">
        <f t="shared" si="144"/>
        <v>18666.666666666668</v>
      </c>
      <c r="AZ124" s="7" t="s">
        <v>243</v>
      </c>
      <c r="BA124" s="7">
        <f t="shared" si="137"/>
        <v>28000</v>
      </c>
      <c r="BB124" s="7"/>
      <c r="BC124" s="7"/>
      <c r="BD124" s="7">
        <v>28000</v>
      </c>
    </row>
    <row r="125" spans="1:56" ht="12.75">
      <c r="A125" s="1" t="s">
        <v>244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>
        <f>BD125/12</f>
        <v>2333.3333333333335</v>
      </c>
      <c r="AQ125" s="8">
        <f t="shared" si="155"/>
        <v>2333.3333333333335</v>
      </c>
      <c r="AR125" s="7">
        <f t="shared" si="155"/>
        <v>2333.3333333333335</v>
      </c>
      <c r="AS125" s="7">
        <f t="shared" si="155"/>
        <v>2333.3333333333335</v>
      </c>
      <c r="AT125" s="7">
        <f t="shared" si="155"/>
        <v>2333.3333333333335</v>
      </c>
      <c r="AU125" s="7">
        <f t="shared" si="155"/>
        <v>2333.3333333333335</v>
      </c>
      <c r="AV125" s="7">
        <f t="shared" si="155"/>
        <v>2333.3333333333335</v>
      </c>
      <c r="AW125" s="7">
        <f t="shared" si="155"/>
        <v>2333.3333333333335</v>
      </c>
      <c r="AX125" s="7"/>
      <c r="AY125" s="9">
        <f t="shared" si="144"/>
        <v>18666.666666666668</v>
      </c>
      <c r="AZ125" s="7" t="s">
        <v>245</v>
      </c>
      <c r="BA125" s="7">
        <f t="shared" si="137"/>
        <v>28000</v>
      </c>
      <c r="BB125" s="7"/>
      <c r="BC125" s="7"/>
      <c r="BD125" s="7">
        <v>28000</v>
      </c>
    </row>
    <row r="126" spans="1:56" ht="12.75">
      <c r="A126" s="1" t="s">
        <v>246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8">
        <f>BD126/12</f>
        <v>2333.3333333333335</v>
      </c>
      <c r="AR126" s="7">
        <f aca="true" t="shared" si="156" ref="AR126:AW127">AQ126</f>
        <v>2333.3333333333335</v>
      </c>
      <c r="AS126" s="7">
        <f t="shared" si="156"/>
        <v>2333.3333333333335</v>
      </c>
      <c r="AT126" s="7">
        <f t="shared" si="156"/>
        <v>2333.3333333333335</v>
      </c>
      <c r="AU126" s="7">
        <f t="shared" si="156"/>
        <v>2333.3333333333335</v>
      </c>
      <c r="AV126" s="7">
        <f t="shared" si="156"/>
        <v>2333.3333333333335</v>
      </c>
      <c r="AW126" s="7">
        <f t="shared" si="156"/>
        <v>2333.3333333333335</v>
      </c>
      <c r="AX126" s="7"/>
      <c r="AY126" s="9">
        <f t="shared" si="144"/>
        <v>16333.333333333336</v>
      </c>
      <c r="AZ126" s="7" t="s">
        <v>247</v>
      </c>
      <c r="BA126" s="7">
        <f t="shared" si="137"/>
        <v>28000</v>
      </c>
      <c r="BB126" s="7"/>
      <c r="BC126" s="7"/>
      <c r="BD126" s="7">
        <v>28000</v>
      </c>
    </row>
    <row r="127" spans="1:56" ht="12.75">
      <c r="A127" s="1" t="s">
        <v>248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8">
        <f>BD127/12</f>
        <v>2333.3333333333335</v>
      </c>
      <c r="AR127" s="7">
        <f t="shared" si="156"/>
        <v>2333.3333333333335</v>
      </c>
      <c r="AS127" s="7">
        <f t="shared" si="156"/>
        <v>2333.3333333333335</v>
      </c>
      <c r="AT127" s="7">
        <f t="shared" si="156"/>
        <v>2333.3333333333335</v>
      </c>
      <c r="AU127" s="7">
        <f t="shared" si="156"/>
        <v>2333.3333333333335</v>
      </c>
      <c r="AV127" s="7">
        <f t="shared" si="156"/>
        <v>2333.3333333333335</v>
      </c>
      <c r="AW127" s="7">
        <f t="shared" si="156"/>
        <v>2333.3333333333335</v>
      </c>
      <c r="AX127" s="7"/>
      <c r="AY127" s="9">
        <f t="shared" si="144"/>
        <v>16333.333333333336</v>
      </c>
      <c r="AZ127" s="7" t="s">
        <v>249</v>
      </c>
      <c r="BA127" s="7">
        <f t="shared" si="137"/>
        <v>28000</v>
      </c>
      <c r="BB127" s="7"/>
      <c r="BC127" s="7"/>
      <c r="BD127" s="7">
        <v>28000</v>
      </c>
    </row>
    <row r="128" spans="2:56" ht="12.7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8"/>
      <c r="AR128" s="7"/>
      <c r="AS128" s="7"/>
      <c r="AT128" s="7"/>
      <c r="AU128" s="7"/>
      <c r="AV128" s="7"/>
      <c r="AW128" s="7"/>
      <c r="AX128" s="7"/>
      <c r="AY128" s="9">
        <f t="shared" si="144"/>
        <v>0</v>
      </c>
      <c r="AZ128" s="7"/>
      <c r="BA128" s="7">
        <f t="shared" si="137"/>
        <v>0</v>
      </c>
      <c r="BB128" s="7"/>
      <c r="BC128" s="7"/>
      <c r="BD128" s="7"/>
    </row>
    <row r="129" spans="1:56" ht="12.75">
      <c r="A129" s="1" t="s">
        <v>250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8"/>
      <c r="AR129" s="7"/>
      <c r="AS129" s="7"/>
      <c r="AT129" s="7"/>
      <c r="AU129" s="7"/>
      <c r="AV129" s="7"/>
      <c r="AW129" s="7"/>
      <c r="AX129" s="7"/>
      <c r="AY129" s="9">
        <f t="shared" si="144"/>
        <v>0</v>
      </c>
      <c r="AZ129" s="7" t="s">
        <v>251</v>
      </c>
      <c r="BA129" s="7">
        <f t="shared" si="137"/>
        <v>0</v>
      </c>
      <c r="BB129" s="7"/>
      <c r="BC129" s="7"/>
      <c r="BD129" s="7"/>
    </row>
    <row r="130" spans="1:56" ht="12.75">
      <c r="A130" s="1" t="s">
        <v>252</v>
      </c>
      <c r="B130" s="7">
        <f aca="true" t="shared" si="157" ref="B130:AW130">SUM(B5:B127)*0.1</f>
        <v>2500</v>
      </c>
      <c r="C130" s="7">
        <f t="shared" si="157"/>
        <v>2500</v>
      </c>
      <c r="D130" s="7">
        <f t="shared" si="157"/>
        <v>2500</v>
      </c>
      <c r="E130" s="7">
        <f t="shared" si="157"/>
        <v>3875</v>
      </c>
      <c r="F130" s="7">
        <f t="shared" si="157"/>
        <v>3875</v>
      </c>
      <c r="G130" s="7">
        <f t="shared" si="157"/>
        <v>3875</v>
      </c>
      <c r="H130" s="7">
        <f t="shared" si="157"/>
        <v>3875</v>
      </c>
      <c r="I130" s="7">
        <f t="shared" si="157"/>
        <v>4458.333333333333</v>
      </c>
      <c r="J130" s="7">
        <f t="shared" si="157"/>
        <v>4458.333333333333</v>
      </c>
      <c r="K130" s="7">
        <f t="shared" si="157"/>
        <v>4708.333333333333</v>
      </c>
      <c r="L130" s="7">
        <f t="shared" si="157"/>
        <v>4708.333333333333</v>
      </c>
      <c r="M130" s="7">
        <f t="shared" si="157"/>
        <v>4708.333333333333</v>
      </c>
      <c r="N130" s="7">
        <f t="shared" si="157"/>
        <v>4858.333333333333</v>
      </c>
      <c r="O130" s="7">
        <f t="shared" si="157"/>
        <v>4858.333333333333</v>
      </c>
      <c r="P130" s="7">
        <f t="shared" si="157"/>
        <v>4858.333333333333</v>
      </c>
      <c r="Q130" s="7">
        <f t="shared" si="157"/>
        <v>4940.833333333333</v>
      </c>
      <c r="R130" s="7">
        <f t="shared" si="157"/>
        <v>4940.833333333333</v>
      </c>
      <c r="S130" s="7">
        <f t="shared" si="157"/>
        <v>7524.166666666668</v>
      </c>
      <c r="T130" s="7">
        <f t="shared" si="157"/>
        <v>7524.166666666668</v>
      </c>
      <c r="U130" s="7">
        <f t="shared" si="157"/>
        <v>7559.166666666668</v>
      </c>
      <c r="V130" s="7">
        <f t="shared" si="157"/>
        <v>8184.166666666668</v>
      </c>
      <c r="W130" s="7">
        <f t="shared" si="157"/>
        <v>8699.166666666668</v>
      </c>
      <c r="X130" s="7">
        <f t="shared" si="157"/>
        <v>8699.166666666668</v>
      </c>
      <c r="Y130" s="7">
        <f t="shared" si="157"/>
        <v>11907.5</v>
      </c>
      <c r="Z130" s="7">
        <f t="shared" si="157"/>
        <v>16149.833333333332</v>
      </c>
      <c r="AA130" s="7">
        <f t="shared" si="157"/>
        <v>17066.499999999996</v>
      </c>
      <c r="AB130" s="7">
        <f t="shared" si="157"/>
        <v>18983.166666666664</v>
      </c>
      <c r="AC130" s="7">
        <f t="shared" si="157"/>
        <v>21192.233333333334</v>
      </c>
      <c r="AD130" s="7">
        <f t="shared" si="157"/>
        <v>22442.233333333334</v>
      </c>
      <c r="AE130" s="7">
        <f t="shared" si="157"/>
        <v>23097.23333333333</v>
      </c>
      <c r="AF130" s="7">
        <f t="shared" si="157"/>
        <v>23097.23333333333</v>
      </c>
      <c r="AG130" s="7">
        <f t="shared" si="157"/>
        <v>23927.112999999998</v>
      </c>
      <c r="AH130" s="7">
        <f t="shared" si="157"/>
        <v>23994.612999999998</v>
      </c>
      <c r="AI130" s="7">
        <f t="shared" si="157"/>
        <v>24927.179666666663</v>
      </c>
      <c r="AJ130" s="7">
        <f t="shared" si="157"/>
        <v>24927.179666666663</v>
      </c>
      <c r="AK130" s="7">
        <f t="shared" si="157"/>
        <v>25536.346333333335</v>
      </c>
      <c r="AL130" s="7">
        <f t="shared" si="157"/>
        <v>26546.070333333333</v>
      </c>
      <c r="AM130" s="7">
        <f t="shared" si="157"/>
        <v>28726.070333333326</v>
      </c>
      <c r="AN130" s="7">
        <f t="shared" si="157"/>
        <v>29757.736999999994</v>
      </c>
      <c r="AO130" s="7">
        <f t="shared" si="157"/>
        <v>31613.76733333331</v>
      </c>
      <c r="AP130" s="7">
        <f t="shared" si="157"/>
        <v>32155.433999999976</v>
      </c>
      <c r="AQ130" s="8">
        <f t="shared" si="157"/>
        <v>32742.20066666664</v>
      </c>
      <c r="AR130" s="7">
        <f t="shared" si="157"/>
        <v>32742.20066666664</v>
      </c>
      <c r="AS130" s="7">
        <f t="shared" si="157"/>
        <v>32742.20066666664</v>
      </c>
      <c r="AT130" s="7">
        <f t="shared" si="157"/>
        <v>33242.200666666635</v>
      </c>
      <c r="AU130" s="7">
        <f t="shared" si="157"/>
        <v>34408.86733333329</v>
      </c>
      <c r="AV130" s="7">
        <f t="shared" si="157"/>
        <v>34408.86733333329</v>
      </c>
      <c r="AW130" s="7">
        <f t="shared" si="157"/>
        <v>34408.86733333329</v>
      </c>
      <c r="AX130" s="7"/>
      <c r="AY130" s="9">
        <f t="shared" si="144"/>
        <v>779431.1819999996</v>
      </c>
      <c r="AZ130" s="7" t="s">
        <v>253</v>
      </c>
      <c r="BA130" s="7">
        <f t="shared" si="137"/>
        <v>412906.4079999995</v>
      </c>
      <c r="BB130" s="7"/>
      <c r="BC130" s="7"/>
      <c r="BD130" s="7"/>
    </row>
    <row r="131" spans="1:56" ht="12.75">
      <c r="A131" s="1" t="s">
        <v>254</v>
      </c>
      <c r="B131" s="7">
        <v>5000</v>
      </c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>
        <f>B131</f>
        <v>5000</v>
      </c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>
        <f>O131</f>
        <v>5000</v>
      </c>
      <c r="AC131" s="7"/>
      <c r="AD131" s="7"/>
      <c r="AE131" s="7"/>
      <c r="AF131" s="7">
        <v>5000</v>
      </c>
      <c r="AG131" s="7"/>
      <c r="AH131" s="7"/>
      <c r="AI131" s="7"/>
      <c r="AJ131" s="7"/>
      <c r="AK131" s="7"/>
      <c r="AL131" s="7">
        <v>20000</v>
      </c>
      <c r="AM131" s="7"/>
      <c r="AN131" s="7"/>
      <c r="AO131" s="7"/>
      <c r="AP131" s="7"/>
      <c r="AQ131" s="8"/>
      <c r="AR131" s="7"/>
      <c r="AS131" s="7"/>
      <c r="AT131" s="7"/>
      <c r="AU131" s="7"/>
      <c r="AV131" s="7"/>
      <c r="AW131" s="7"/>
      <c r="AX131" s="7"/>
      <c r="AY131" s="9">
        <f t="shared" si="144"/>
        <v>40000</v>
      </c>
      <c r="AZ131" s="7" t="s">
        <v>255</v>
      </c>
      <c r="BA131" s="7">
        <f t="shared" si="137"/>
        <v>0</v>
      </c>
      <c r="BB131" s="7"/>
      <c r="BC131" s="7"/>
      <c r="BD131" s="7"/>
    </row>
    <row r="132" spans="1:56" ht="12.75">
      <c r="A132" s="1" t="s">
        <v>256</v>
      </c>
      <c r="B132" s="7">
        <f aca="true" t="shared" si="158" ref="B132:AW132">COUNT(B5:B127)*750</f>
        <v>3000</v>
      </c>
      <c r="C132" s="7">
        <f t="shared" si="158"/>
        <v>3000</v>
      </c>
      <c r="D132" s="7">
        <f t="shared" si="158"/>
        <v>3000</v>
      </c>
      <c r="E132" s="7">
        <f t="shared" si="158"/>
        <v>5250</v>
      </c>
      <c r="F132" s="7">
        <f t="shared" si="158"/>
        <v>5250</v>
      </c>
      <c r="G132" s="7">
        <f t="shared" si="158"/>
        <v>5250</v>
      </c>
      <c r="H132" s="7">
        <f t="shared" si="158"/>
        <v>5250</v>
      </c>
      <c r="I132" s="7">
        <f t="shared" si="158"/>
        <v>6750</v>
      </c>
      <c r="J132" s="7">
        <f t="shared" si="158"/>
        <v>6750</v>
      </c>
      <c r="K132" s="7">
        <f t="shared" si="158"/>
        <v>7500</v>
      </c>
      <c r="L132" s="7">
        <f t="shared" si="158"/>
        <v>7500</v>
      </c>
      <c r="M132" s="7">
        <f t="shared" si="158"/>
        <v>7500</v>
      </c>
      <c r="N132" s="7">
        <f t="shared" si="158"/>
        <v>7500</v>
      </c>
      <c r="O132" s="7">
        <f t="shared" si="158"/>
        <v>7500</v>
      </c>
      <c r="P132" s="7">
        <f t="shared" si="158"/>
        <v>7500</v>
      </c>
      <c r="Q132" s="7">
        <f t="shared" si="158"/>
        <v>7500</v>
      </c>
      <c r="R132" s="7">
        <f t="shared" si="158"/>
        <v>8250</v>
      </c>
      <c r="S132" s="7">
        <f t="shared" si="158"/>
        <v>11250</v>
      </c>
      <c r="T132" s="7">
        <f t="shared" si="158"/>
        <v>11250</v>
      </c>
      <c r="U132" s="7">
        <f t="shared" si="158"/>
        <v>11250</v>
      </c>
      <c r="V132" s="7">
        <f t="shared" si="158"/>
        <v>12000</v>
      </c>
      <c r="W132" s="7">
        <f t="shared" si="158"/>
        <v>12750</v>
      </c>
      <c r="X132" s="7">
        <f t="shared" si="158"/>
        <v>12750</v>
      </c>
      <c r="Y132" s="7">
        <f t="shared" si="158"/>
        <v>18000</v>
      </c>
      <c r="Z132" s="7">
        <f t="shared" si="158"/>
        <v>24750</v>
      </c>
      <c r="AA132" s="7">
        <f t="shared" si="158"/>
        <v>26250</v>
      </c>
      <c r="AB132" s="7">
        <f t="shared" si="158"/>
        <v>30750</v>
      </c>
      <c r="AC132" s="7">
        <f t="shared" si="158"/>
        <v>36000</v>
      </c>
      <c r="AD132" s="7">
        <f t="shared" si="158"/>
        <v>39750</v>
      </c>
      <c r="AE132" s="7">
        <f t="shared" si="158"/>
        <v>41250</v>
      </c>
      <c r="AF132" s="7">
        <f t="shared" si="158"/>
        <v>41250</v>
      </c>
      <c r="AG132" s="7">
        <f t="shared" si="158"/>
        <v>42750</v>
      </c>
      <c r="AH132" s="7">
        <f t="shared" si="158"/>
        <v>42750</v>
      </c>
      <c r="AI132" s="7">
        <f t="shared" si="158"/>
        <v>45000</v>
      </c>
      <c r="AJ132" s="7">
        <f t="shared" si="158"/>
        <v>45000</v>
      </c>
      <c r="AK132" s="7">
        <f t="shared" si="158"/>
        <v>46500</v>
      </c>
      <c r="AL132" s="7">
        <f t="shared" si="158"/>
        <v>48750</v>
      </c>
      <c r="AM132" s="7">
        <f t="shared" si="158"/>
        <v>55500</v>
      </c>
      <c r="AN132" s="7">
        <f t="shared" si="158"/>
        <v>57750</v>
      </c>
      <c r="AO132" s="7">
        <f t="shared" si="158"/>
        <v>63000</v>
      </c>
      <c r="AP132" s="7">
        <f t="shared" si="158"/>
        <v>64500</v>
      </c>
      <c r="AQ132" s="8">
        <f t="shared" si="158"/>
        <v>66000</v>
      </c>
      <c r="AR132" s="7">
        <f t="shared" si="158"/>
        <v>66000</v>
      </c>
      <c r="AS132" s="7">
        <f t="shared" si="158"/>
        <v>66000</v>
      </c>
      <c r="AT132" s="7">
        <f t="shared" si="158"/>
        <v>66750</v>
      </c>
      <c r="AU132" s="7">
        <f t="shared" si="158"/>
        <v>70500</v>
      </c>
      <c r="AV132" s="7">
        <f t="shared" si="158"/>
        <v>70500</v>
      </c>
      <c r="AW132" s="7">
        <f t="shared" si="158"/>
        <v>70500</v>
      </c>
      <c r="AX132" s="7"/>
      <c r="AY132" s="9">
        <f t="shared" si="144"/>
        <v>1421250</v>
      </c>
      <c r="AZ132" s="7" t="s">
        <v>257</v>
      </c>
      <c r="BA132" s="7">
        <f t="shared" si="137"/>
        <v>846000</v>
      </c>
      <c r="BB132" s="7"/>
      <c r="BC132" s="7"/>
      <c r="BD132" s="7"/>
    </row>
    <row r="133" spans="2:56" ht="12.7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8"/>
      <c r="AR133" s="7"/>
      <c r="AS133" s="7"/>
      <c r="AT133" s="7"/>
      <c r="AU133" s="7"/>
      <c r="AV133" s="7"/>
      <c r="AW133" s="7"/>
      <c r="AX133" s="7"/>
      <c r="AY133" s="9">
        <f t="shared" si="144"/>
        <v>0</v>
      </c>
      <c r="AZ133" s="7"/>
      <c r="BA133" s="7">
        <f t="shared" si="137"/>
        <v>0</v>
      </c>
      <c r="BB133" s="7"/>
      <c r="BC133" s="7"/>
      <c r="BD133" s="7"/>
    </row>
    <row r="134" spans="2:56" ht="12.7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8"/>
      <c r="AR134" s="7"/>
      <c r="AS134" s="7"/>
      <c r="AT134" s="7"/>
      <c r="AU134" s="7"/>
      <c r="AV134" s="7"/>
      <c r="AW134" s="7"/>
      <c r="AX134" s="7"/>
      <c r="AY134" s="9">
        <f t="shared" si="144"/>
        <v>0</v>
      </c>
      <c r="AZ134" s="7"/>
      <c r="BA134" s="7">
        <f t="shared" si="137"/>
        <v>0</v>
      </c>
      <c r="BB134" s="7"/>
      <c r="BC134" s="7"/>
      <c r="BD134" s="7"/>
    </row>
    <row r="135" ht="12.75">
      <c r="AQ135" s="8"/>
    </row>
    <row r="136" spans="2:56" ht="12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8"/>
      <c r="AR136" s="7"/>
      <c r="AS136" s="7"/>
      <c r="AT136" s="7"/>
      <c r="AU136" s="7"/>
      <c r="AV136" s="7"/>
      <c r="AW136" s="7"/>
      <c r="AX136" s="7"/>
      <c r="AY136" s="9">
        <f aca="true" t="shared" si="159" ref="AY136:AY170">SUM(B136:AW136)</f>
        <v>0</v>
      </c>
      <c r="AZ136" s="7"/>
      <c r="BA136" s="7">
        <f aca="true" t="shared" si="160" ref="BA136:BA170">AW136*12</f>
        <v>0</v>
      </c>
      <c r="BB136" s="7"/>
      <c r="BC136" s="7"/>
      <c r="BD136" s="7"/>
    </row>
    <row r="137" spans="1:56" ht="12.75">
      <c r="A137" s="1" t="s">
        <v>258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8"/>
      <c r="AR137" s="7"/>
      <c r="AS137" s="7"/>
      <c r="AT137" s="7"/>
      <c r="AU137" s="7"/>
      <c r="AV137" s="7"/>
      <c r="AW137" s="7"/>
      <c r="AX137" s="7"/>
      <c r="AY137" s="9">
        <f t="shared" si="159"/>
        <v>0</v>
      </c>
      <c r="AZ137" s="7" t="s">
        <v>259</v>
      </c>
      <c r="BA137" s="7">
        <f t="shared" si="160"/>
        <v>0</v>
      </c>
      <c r="BB137" s="7"/>
      <c r="BC137" s="7"/>
      <c r="BD137" s="7"/>
    </row>
    <row r="138" spans="1:56" ht="12.75">
      <c r="A138" s="1" t="s">
        <v>260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>
        <v>200000</v>
      </c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8"/>
      <c r="AR138" s="7"/>
      <c r="AS138" s="7"/>
      <c r="AT138" s="7"/>
      <c r="AU138" s="7"/>
      <c r="AV138" s="7"/>
      <c r="AW138" s="7"/>
      <c r="AX138" s="7"/>
      <c r="AY138" s="9">
        <f t="shared" si="159"/>
        <v>200000</v>
      </c>
      <c r="AZ138" s="7" t="s">
        <v>261</v>
      </c>
      <c r="BA138" s="7">
        <f t="shared" si="160"/>
        <v>0</v>
      </c>
      <c r="BB138" s="7"/>
      <c r="BC138" s="7"/>
      <c r="BD138" s="7"/>
    </row>
    <row r="139" spans="1:56" ht="12.75">
      <c r="A139" s="1" t="s">
        <v>262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>
        <v>20000</v>
      </c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>
        <v>20000</v>
      </c>
      <c r="AH139" s="7"/>
      <c r="AI139" s="7"/>
      <c r="AJ139" s="7"/>
      <c r="AK139" s="7"/>
      <c r="AL139" s="7">
        <v>20000</v>
      </c>
      <c r="AM139" s="7"/>
      <c r="AN139" s="7"/>
      <c r="AO139" s="7"/>
      <c r="AP139" s="7"/>
      <c r="AQ139" s="8"/>
      <c r="AR139" s="7"/>
      <c r="AS139" s="7"/>
      <c r="AT139" s="7"/>
      <c r="AU139" s="7"/>
      <c r="AV139" s="7"/>
      <c r="AW139" s="7"/>
      <c r="AX139" s="7"/>
      <c r="AY139" s="9">
        <f t="shared" si="159"/>
        <v>60000</v>
      </c>
      <c r="AZ139" s="7" t="s">
        <v>263</v>
      </c>
      <c r="BA139" s="7">
        <f t="shared" si="160"/>
        <v>0</v>
      </c>
      <c r="BB139" s="7"/>
      <c r="BC139" s="7"/>
      <c r="BD139" s="7"/>
    </row>
    <row r="140" spans="1:56" ht="12.75">
      <c r="A140" s="1" t="s">
        <v>264</v>
      </c>
      <c r="B140" s="7"/>
      <c r="C140" s="7">
        <v>100000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8"/>
      <c r="AR140" s="7"/>
      <c r="AS140" s="7"/>
      <c r="AT140" s="7"/>
      <c r="AU140" s="7"/>
      <c r="AV140" s="7"/>
      <c r="AW140" s="7"/>
      <c r="AX140" s="7"/>
      <c r="AY140" s="9">
        <f t="shared" si="159"/>
        <v>100000</v>
      </c>
      <c r="AZ140" s="7" t="s">
        <v>265</v>
      </c>
      <c r="BA140" s="7">
        <f t="shared" si="160"/>
        <v>0</v>
      </c>
      <c r="BB140" s="7"/>
      <c r="BC140" s="7"/>
      <c r="BD140" s="7">
        <v>100000</v>
      </c>
    </row>
    <row r="141" spans="1:56" ht="12.75">
      <c r="A141" s="1" t="s">
        <v>266</v>
      </c>
      <c r="B141" s="7"/>
      <c r="C141" s="7">
        <v>6000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8"/>
      <c r="AR141" s="7"/>
      <c r="AS141" s="7"/>
      <c r="AT141" s="7"/>
      <c r="AU141" s="7"/>
      <c r="AV141" s="7"/>
      <c r="AW141" s="7"/>
      <c r="AX141" s="7"/>
      <c r="AY141" s="9">
        <f t="shared" si="159"/>
        <v>6000</v>
      </c>
      <c r="AZ141" s="7" t="s">
        <v>267</v>
      </c>
      <c r="BA141" s="7">
        <f t="shared" si="160"/>
        <v>0</v>
      </c>
      <c r="BB141" s="7"/>
      <c r="BC141" s="7"/>
      <c r="BD141" s="7">
        <v>6000</v>
      </c>
    </row>
    <row r="142" spans="2:55" ht="12.7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8"/>
      <c r="AR142" s="7"/>
      <c r="AS142" s="7"/>
      <c r="AT142" s="7"/>
      <c r="AU142" s="7"/>
      <c r="AV142" s="7"/>
      <c r="AW142" s="7"/>
      <c r="AX142" s="7"/>
      <c r="AY142" s="9">
        <f t="shared" si="159"/>
        <v>0</v>
      </c>
      <c r="AZ142" s="7"/>
      <c r="BA142" s="7">
        <f t="shared" si="160"/>
        <v>0</v>
      </c>
      <c r="BB142" s="7"/>
      <c r="BC142" s="7"/>
    </row>
    <row r="143" spans="1:55" ht="12.75">
      <c r="A143" s="1" t="s">
        <v>268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8"/>
      <c r="AR143" s="7"/>
      <c r="AS143" s="7"/>
      <c r="AT143" s="7"/>
      <c r="AU143" s="7"/>
      <c r="AV143" s="7"/>
      <c r="AW143" s="7"/>
      <c r="AX143" s="7"/>
      <c r="AY143" s="9">
        <f t="shared" si="159"/>
        <v>0</v>
      </c>
      <c r="AZ143" s="7" t="s">
        <v>269</v>
      </c>
      <c r="BA143" s="7">
        <f t="shared" si="160"/>
        <v>0</v>
      </c>
      <c r="BB143" s="7"/>
      <c r="BC143" s="7"/>
    </row>
    <row r="144" spans="1:56" ht="12.75">
      <c r="A144" s="1" t="s">
        <v>270</v>
      </c>
      <c r="B144" s="7">
        <v>5000</v>
      </c>
      <c r="C144" s="7"/>
      <c r="D144" s="7"/>
      <c r="E144" s="7">
        <v>3750</v>
      </c>
      <c r="I144" s="7">
        <v>2500</v>
      </c>
      <c r="J144" s="7"/>
      <c r="K144" s="7"/>
      <c r="L144" s="7"/>
      <c r="M144" s="7"/>
      <c r="N144" s="7"/>
      <c r="O144" s="7"/>
      <c r="P144" s="7"/>
      <c r="Q144" s="7"/>
      <c r="R144" s="7"/>
      <c r="S144" s="7">
        <v>5000</v>
      </c>
      <c r="T144" s="7"/>
      <c r="U144" s="7"/>
      <c r="V144" s="7">
        <v>1250</v>
      </c>
      <c r="W144" s="7">
        <v>1250</v>
      </c>
      <c r="X144" s="7"/>
      <c r="Y144" s="7">
        <v>5000</v>
      </c>
      <c r="Z144" s="7">
        <v>2500</v>
      </c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8"/>
      <c r="AR144" s="7"/>
      <c r="AS144" s="7"/>
      <c r="AT144" s="7"/>
      <c r="AU144" s="7"/>
      <c r="AV144" s="7"/>
      <c r="AW144" s="7"/>
      <c r="AX144" s="7"/>
      <c r="AY144" s="9">
        <f t="shared" si="159"/>
        <v>26250</v>
      </c>
      <c r="AZ144" s="7" t="s">
        <v>271</v>
      </c>
      <c r="BA144" s="7">
        <f t="shared" si="160"/>
        <v>0</v>
      </c>
      <c r="BB144" s="7"/>
      <c r="BC144" s="7"/>
      <c r="BD144" s="7"/>
    </row>
    <row r="145" spans="1:56" ht="12.75">
      <c r="A145" s="1" t="s">
        <v>272</v>
      </c>
      <c r="B145" s="7"/>
      <c r="C145" s="7"/>
      <c r="D145" s="7"/>
      <c r="E145" s="7">
        <v>100000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J145" s="7">
        <v>50000</v>
      </c>
      <c r="AK145" s="7">
        <v>50000</v>
      </c>
      <c r="AL145" s="7">
        <v>50000</v>
      </c>
      <c r="AM145" s="7">
        <v>50000</v>
      </c>
      <c r="AN145" s="7">
        <v>50000</v>
      </c>
      <c r="AO145" s="7">
        <v>50000</v>
      </c>
      <c r="AP145" s="7">
        <v>50000</v>
      </c>
      <c r="AQ145" s="8"/>
      <c r="AR145" s="7"/>
      <c r="AS145" s="7"/>
      <c r="AT145" s="7"/>
      <c r="AU145" s="7"/>
      <c r="AV145" s="7"/>
      <c r="AW145" s="7"/>
      <c r="AX145" s="7"/>
      <c r="AY145" s="9">
        <f t="shared" si="159"/>
        <v>450000</v>
      </c>
      <c r="AZ145" s="7" t="s">
        <v>273</v>
      </c>
      <c r="BA145" s="7">
        <f t="shared" si="160"/>
        <v>0</v>
      </c>
      <c r="BB145" s="7"/>
      <c r="BC145" s="7"/>
      <c r="BD145" s="7"/>
    </row>
    <row r="146" spans="1:56" ht="12.75">
      <c r="A146" s="1" t="s">
        <v>274</v>
      </c>
      <c r="B146" s="7">
        <f aca="true" t="shared" si="161" ref="B146:AQ146">((COUNT(B5:B127)-COUNT(A5:A127))*1250)</f>
        <v>5000</v>
      </c>
      <c r="C146" s="7">
        <f t="shared" si="161"/>
        <v>0</v>
      </c>
      <c r="D146" s="7">
        <f t="shared" si="161"/>
        <v>0</v>
      </c>
      <c r="E146" s="7">
        <f t="shared" si="161"/>
        <v>3750</v>
      </c>
      <c r="F146" s="7">
        <f t="shared" si="161"/>
        <v>0</v>
      </c>
      <c r="G146" s="7">
        <f t="shared" si="161"/>
        <v>0</v>
      </c>
      <c r="H146" s="7">
        <f t="shared" si="161"/>
        <v>0</v>
      </c>
      <c r="I146" s="7">
        <f t="shared" si="161"/>
        <v>2500</v>
      </c>
      <c r="J146" s="7">
        <f t="shared" si="161"/>
        <v>0</v>
      </c>
      <c r="K146" s="7">
        <f t="shared" si="161"/>
        <v>1250</v>
      </c>
      <c r="L146" s="7">
        <f t="shared" si="161"/>
        <v>0</v>
      </c>
      <c r="M146" s="7">
        <f t="shared" si="161"/>
        <v>0</v>
      </c>
      <c r="N146" s="7">
        <f t="shared" si="161"/>
        <v>0</v>
      </c>
      <c r="O146" s="7">
        <f t="shared" si="161"/>
        <v>0</v>
      </c>
      <c r="P146" s="7">
        <f t="shared" si="161"/>
        <v>0</v>
      </c>
      <c r="Q146" s="7">
        <f t="shared" si="161"/>
        <v>0</v>
      </c>
      <c r="R146" s="7">
        <f t="shared" si="161"/>
        <v>1250</v>
      </c>
      <c r="S146" s="7">
        <f t="shared" si="161"/>
        <v>5000</v>
      </c>
      <c r="T146" s="7">
        <f t="shared" si="161"/>
        <v>0</v>
      </c>
      <c r="U146" s="7">
        <f t="shared" si="161"/>
        <v>0</v>
      </c>
      <c r="V146" s="7">
        <f t="shared" si="161"/>
        <v>1250</v>
      </c>
      <c r="W146" s="7">
        <f t="shared" si="161"/>
        <v>1250</v>
      </c>
      <c r="X146" s="7">
        <f t="shared" si="161"/>
        <v>0</v>
      </c>
      <c r="Y146" s="7">
        <f t="shared" si="161"/>
        <v>8750</v>
      </c>
      <c r="Z146" s="7">
        <f t="shared" si="161"/>
        <v>11250</v>
      </c>
      <c r="AA146" s="7">
        <f t="shared" si="161"/>
        <v>2500</v>
      </c>
      <c r="AB146" s="7">
        <f t="shared" si="161"/>
        <v>7500</v>
      </c>
      <c r="AC146" s="7">
        <f t="shared" si="161"/>
        <v>8750</v>
      </c>
      <c r="AD146" s="7">
        <f t="shared" si="161"/>
        <v>6250</v>
      </c>
      <c r="AE146" s="7">
        <f t="shared" si="161"/>
        <v>2500</v>
      </c>
      <c r="AF146" s="7">
        <f t="shared" si="161"/>
        <v>0</v>
      </c>
      <c r="AG146" s="7">
        <f t="shared" si="161"/>
        <v>2500</v>
      </c>
      <c r="AH146" s="7">
        <f t="shared" si="161"/>
        <v>0</v>
      </c>
      <c r="AI146" s="7">
        <f t="shared" si="161"/>
        <v>3750</v>
      </c>
      <c r="AJ146" s="7">
        <f t="shared" si="161"/>
        <v>0</v>
      </c>
      <c r="AK146" s="7">
        <f t="shared" si="161"/>
        <v>2500</v>
      </c>
      <c r="AL146" s="7">
        <f t="shared" si="161"/>
        <v>3750</v>
      </c>
      <c r="AM146" s="7">
        <f t="shared" si="161"/>
        <v>11250</v>
      </c>
      <c r="AN146" s="7">
        <f t="shared" si="161"/>
        <v>3750</v>
      </c>
      <c r="AO146" s="7">
        <f t="shared" si="161"/>
        <v>8750</v>
      </c>
      <c r="AP146" s="7">
        <f t="shared" si="161"/>
        <v>2500</v>
      </c>
      <c r="AQ146" s="8">
        <f t="shared" si="161"/>
        <v>2500</v>
      </c>
      <c r="AR146" s="7"/>
      <c r="AS146" s="7"/>
      <c r="AT146" s="7"/>
      <c r="AU146" s="7"/>
      <c r="AV146" s="7"/>
      <c r="AW146" s="7"/>
      <c r="AX146" s="7"/>
      <c r="AY146" s="9">
        <f t="shared" si="159"/>
        <v>110000</v>
      </c>
      <c r="AZ146" s="7" t="s">
        <v>275</v>
      </c>
      <c r="BA146" s="7">
        <f t="shared" si="160"/>
        <v>0</v>
      </c>
      <c r="BB146" s="7"/>
      <c r="BC146" s="7"/>
      <c r="BD146" s="7"/>
    </row>
    <row r="147" spans="1:56" ht="12.75" hidden="1">
      <c r="A147" s="1" t="s">
        <v>276</v>
      </c>
      <c r="B147" s="7" t="s">
        <v>277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8"/>
      <c r="AR147" s="7"/>
      <c r="AS147" s="7"/>
      <c r="AT147" s="7"/>
      <c r="AU147" s="7"/>
      <c r="AV147" s="7"/>
      <c r="AW147" s="7"/>
      <c r="AX147" s="7"/>
      <c r="AY147" s="9">
        <f t="shared" si="159"/>
        <v>0</v>
      </c>
      <c r="AZ147" s="7" t="s">
        <v>278</v>
      </c>
      <c r="BA147" s="7">
        <f t="shared" si="160"/>
        <v>0</v>
      </c>
      <c r="BB147" s="7"/>
      <c r="BC147" s="7"/>
      <c r="BD147" s="7" t="e">
        <f>#REF!</f>
        <v>#REF!</v>
      </c>
    </row>
    <row r="148" spans="1:56" ht="12.75">
      <c r="A148" s="1" t="s">
        <v>279</v>
      </c>
      <c r="B148" s="7">
        <f aca="true" t="shared" si="162" ref="B148:AQ148">((COUNT(B5:B129)-COUNT(A5:A129))*250)</f>
        <v>1000</v>
      </c>
      <c r="C148" s="7">
        <f t="shared" si="162"/>
        <v>0</v>
      </c>
      <c r="D148" s="7">
        <f t="shared" si="162"/>
        <v>0</v>
      </c>
      <c r="E148" s="7">
        <f t="shared" si="162"/>
        <v>750</v>
      </c>
      <c r="F148" s="7">
        <f t="shared" si="162"/>
        <v>0</v>
      </c>
      <c r="G148" s="7">
        <f t="shared" si="162"/>
        <v>0</v>
      </c>
      <c r="H148" s="7">
        <f t="shared" si="162"/>
        <v>0</v>
      </c>
      <c r="I148" s="7">
        <f t="shared" si="162"/>
        <v>500</v>
      </c>
      <c r="J148" s="7">
        <f t="shared" si="162"/>
        <v>0</v>
      </c>
      <c r="K148" s="7">
        <f t="shared" si="162"/>
        <v>250</v>
      </c>
      <c r="L148" s="7">
        <f t="shared" si="162"/>
        <v>0</v>
      </c>
      <c r="M148" s="7">
        <f t="shared" si="162"/>
        <v>0</v>
      </c>
      <c r="N148" s="7">
        <f t="shared" si="162"/>
        <v>0</v>
      </c>
      <c r="O148" s="7">
        <f t="shared" si="162"/>
        <v>0</v>
      </c>
      <c r="P148" s="7">
        <f t="shared" si="162"/>
        <v>0</v>
      </c>
      <c r="Q148" s="7">
        <f t="shared" si="162"/>
        <v>0</v>
      </c>
      <c r="R148" s="7">
        <f t="shared" si="162"/>
        <v>250</v>
      </c>
      <c r="S148" s="7">
        <f t="shared" si="162"/>
        <v>1000</v>
      </c>
      <c r="T148" s="7">
        <f t="shared" si="162"/>
        <v>0</v>
      </c>
      <c r="U148" s="7">
        <f t="shared" si="162"/>
        <v>0</v>
      </c>
      <c r="V148" s="7">
        <f t="shared" si="162"/>
        <v>250</v>
      </c>
      <c r="W148" s="7">
        <f t="shared" si="162"/>
        <v>250</v>
      </c>
      <c r="X148" s="7">
        <f t="shared" si="162"/>
        <v>0</v>
      </c>
      <c r="Y148" s="7">
        <f t="shared" si="162"/>
        <v>1750</v>
      </c>
      <c r="Z148" s="7">
        <f t="shared" si="162"/>
        <v>2250</v>
      </c>
      <c r="AA148" s="7">
        <f t="shared" si="162"/>
        <v>500</v>
      </c>
      <c r="AB148" s="7">
        <f t="shared" si="162"/>
        <v>1500</v>
      </c>
      <c r="AC148" s="7">
        <f t="shared" si="162"/>
        <v>1750</v>
      </c>
      <c r="AD148" s="7">
        <f t="shared" si="162"/>
        <v>1250</v>
      </c>
      <c r="AE148" s="7">
        <f t="shared" si="162"/>
        <v>500</v>
      </c>
      <c r="AF148" s="7">
        <f t="shared" si="162"/>
        <v>0</v>
      </c>
      <c r="AG148" s="7">
        <f t="shared" si="162"/>
        <v>500</v>
      </c>
      <c r="AH148" s="7">
        <f t="shared" si="162"/>
        <v>0</v>
      </c>
      <c r="AI148" s="7">
        <f t="shared" si="162"/>
        <v>750</v>
      </c>
      <c r="AJ148" s="7">
        <f t="shared" si="162"/>
        <v>0</v>
      </c>
      <c r="AK148" s="7">
        <f t="shared" si="162"/>
        <v>500</v>
      </c>
      <c r="AL148" s="7">
        <f t="shared" si="162"/>
        <v>750</v>
      </c>
      <c r="AM148" s="7">
        <f t="shared" si="162"/>
        <v>2250</v>
      </c>
      <c r="AN148" s="7">
        <f t="shared" si="162"/>
        <v>750</v>
      </c>
      <c r="AO148" s="7">
        <f t="shared" si="162"/>
        <v>1750</v>
      </c>
      <c r="AP148" s="7">
        <f t="shared" si="162"/>
        <v>500</v>
      </c>
      <c r="AQ148" s="8">
        <f t="shared" si="162"/>
        <v>500</v>
      </c>
      <c r="AR148" s="7"/>
      <c r="AS148" s="7"/>
      <c r="AT148" s="7"/>
      <c r="AU148" s="7"/>
      <c r="AV148" s="7"/>
      <c r="AW148" s="7"/>
      <c r="AX148" s="7"/>
      <c r="AY148" s="9">
        <f t="shared" si="159"/>
        <v>22000</v>
      </c>
      <c r="AZ148" s="7" t="s">
        <v>280</v>
      </c>
      <c r="BA148" s="7">
        <f t="shared" si="160"/>
        <v>0</v>
      </c>
      <c r="BB148" s="7"/>
      <c r="BC148" s="7"/>
      <c r="BD148" s="7">
        <v>100000</v>
      </c>
    </row>
    <row r="149" spans="1:56" ht="12.75">
      <c r="A149" s="1" t="s">
        <v>281</v>
      </c>
      <c r="B149" s="7">
        <f aca="true" t="shared" si="163" ref="B149:AW149">COUNT(B5:B127)*50</f>
        <v>200</v>
      </c>
      <c r="C149" s="7">
        <f t="shared" si="163"/>
        <v>200</v>
      </c>
      <c r="D149" s="7">
        <f t="shared" si="163"/>
        <v>200</v>
      </c>
      <c r="E149" s="7">
        <f t="shared" si="163"/>
        <v>350</v>
      </c>
      <c r="F149" s="7">
        <f t="shared" si="163"/>
        <v>350</v>
      </c>
      <c r="G149" s="7">
        <f t="shared" si="163"/>
        <v>350</v>
      </c>
      <c r="H149" s="7">
        <f t="shared" si="163"/>
        <v>350</v>
      </c>
      <c r="I149" s="7">
        <f t="shared" si="163"/>
        <v>450</v>
      </c>
      <c r="J149" s="7">
        <f t="shared" si="163"/>
        <v>450</v>
      </c>
      <c r="K149" s="7">
        <f t="shared" si="163"/>
        <v>500</v>
      </c>
      <c r="L149" s="7">
        <f t="shared" si="163"/>
        <v>500</v>
      </c>
      <c r="M149" s="7">
        <f t="shared" si="163"/>
        <v>500</v>
      </c>
      <c r="N149" s="7">
        <f t="shared" si="163"/>
        <v>500</v>
      </c>
      <c r="O149" s="7">
        <f t="shared" si="163"/>
        <v>500</v>
      </c>
      <c r="P149" s="7">
        <f t="shared" si="163"/>
        <v>500</v>
      </c>
      <c r="Q149" s="7">
        <f t="shared" si="163"/>
        <v>500</v>
      </c>
      <c r="R149" s="7">
        <f t="shared" si="163"/>
        <v>550</v>
      </c>
      <c r="S149" s="7">
        <f t="shared" si="163"/>
        <v>750</v>
      </c>
      <c r="T149" s="7">
        <f t="shared" si="163"/>
        <v>750</v>
      </c>
      <c r="U149" s="7">
        <f t="shared" si="163"/>
        <v>750</v>
      </c>
      <c r="V149" s="7">
        <f t="shared" si="163"/>
        <v>800</v>
      </c>
      <c r="W149" s="7">
        <f t="shared" si="163"/>
        <v>850</v>
      </c>
      <c r="X149" s="7">
        <f t="shared" si="163"/>
        <v>850</v>
      </c>
      <c r="Y149" s="7">
        <f t="shared" si="163"/>
        <v>1200</v>
      </c>
      <c r="Z149" s="7">
        <f t="shared" si="163"/>
        <v>1650</v>
      </c>
      <c r="AA149" s="7">
        <f t="shared" si="163"/>
        <v>1750</v>
      </c>
      <c r="AB149" s="7">
        <f t="shared" si="163"/>
        <v>2050</v>
      </c>
      <c r="AC149" s="7">
        <f t="shared" si="163"/>
        <v>2400</v>
      </c>
      <c r="AD149" s="7">
        <f t="shared" si="163"/>
        <v>2650</v>
      </c>
      <c r="AE149" s="7">
        <f t="shared" si="163"/>
        <v>2750</v>
      </c>
      <c r="AF149" s="7">
        <f t="shared" si="163"/>
        <v>2750</v>
      </c>
      <c r="AG149" s="7">
        <f t="shared" si="163"/>
        <v>2850</v>
      </c>
      <c r="AH149" s="7">
        <f t="shared" si="163"/>
        <v>2850</v>
      </c>
      <c r="AI149" s="7">
        <f t="shared" si="163"/>
        <v>3000</v>
      </c>
      <c r="AJ149" s="7">
        <f t="shared" si="163"/>
        <v>3000</v>
      </c>
      <c r="AK149" s="7">
        <f t="shared" si="163"/>
        <v>3100</v>
      </c>
      <c r="AL149" s="7">
        <f t="shared" si="163"/>
        <v>3250</v>
      </c>
      <c r="AM149" s="7">
        <f t="shared" si="163"/>
        <v>3700</v>
      </c>
      <c r="AN149" s="7">
        <f t="shared" si="163"/>
        <v>3850</v>
      </c>
      <c r="AO149" s="7">
        <f t="shared" si="163"/>
        <v>4200</v>
      </c>
      <c r="AP149" s="7">
        <f t="shared" si="163"/>
        <v>4300</v>
      </c>
      <c r="AQ149" s="8">
        <f t="shared" si="163"/>
        <v>4400</v>
      </c>
      <c r="AR149" s="7">
        <f t="shared" si="163"/>
        <v>4400</v>
      </c>
      <c r="AS149" s="7">
        <f t="shared" si="163"/>
        <v>4400</v>
      </c>
      <c r="AT149" s="7">
        <f t="shared" si="163"/>
        <v>4450</v>
      </c>
      <c r="AU149" s="7">
        <f t="shared" si="163"/>
        <v>4700</v>
      </c>
      <c r="AV149" s="7">
        <f t="shared" si="163"/>
        <v>4700</v>
      </c>
      <c r="AW149" s="7">
        <f t="shared" si="163"/>
        <v>4700</v>
      </c>
      <c r="AX149" s="7"/>
      <c r="AY149" s="9">
        <f t="shared" si="159"/>
        <v>94750</v>
      </c>
      <c r="AZ149" s="7" t="s">
        <v>282</v>
      </c>
      <c r="BA149" s="7">
        <f t="shared" si="160"/>
        <v>56400</v>
      </c>
      <c r="BB149" s="7"/>
      <c r="BC149" s="7"/>
      <c r="BD149" s="7"/>
    </row>
    <row r="150" spans="1:56" ht="12.75">
      <c r="A150" s="1" t="s">
        <v>283</v>
      </c>
      <c r="B150" s="7">
        <v>10000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>
        <v>20000</v>
      </c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>
        <v>30000</v>
      </c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>
        <v>30000</v>
      </c>
      <c r="AM150" s="7"/>
      <c r="AN150" s="7"/>
      <c r="AO150" s="7"/>
      <c r="AP150" s="7"/>
      <c r="AQ150" s="8"/>
      <c r="AR150" s="7"/>
      <c r="AS150" s="7"/>
      <c r="AT150" s="7"/>
      <c r="AU150" s="7"/>
      <c r="AV150" s="7"/>
      <c r="AW150" s="7"/>
      <c r="AX150" s="7"/>
      <c r="AY150" s="9">
        <f t="shared" si="159"/>
        <v>90000</v>
      </c>
      <c r="AZ150" s="7" t="s">
        <v>284</v>
      </c>
      <c r="BA150" s="7">
        <f t="shared" si="160"/>
        <v>0</v>
      </c>
      <c r="BB150" s="7"/>
      <c r="BC150" s="7"/>
      <c r="BD150" s="7"/>
    </row>
    <row r="151" spans="2:55" ht="12.7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8"/>
      <c r="AR151" s="7"/>
      <c r="AS151" s="7"/>
      <c r="AT151" s="7"/>
      <c r="AU151" s="7"/>
      <c r="AV151" s="7"/>
      <c r="AW151" s="7"/>
      <c r="AX151" s="7"/>
      <c r="AY151" s="9">
        <f t="shared" si="159"/>
        <v>0</v>
      </c>
      <c r="AZ151" s="7"/>
      <c r="BA151" s="7">
        <f t="shared" si="160"/>
        <v>0</v>
      </c>
      <c r="BB151" s="7"/>
      <c r="BC151" s="7"/>
    </row>
    <row r="152" spans="1:55" ht="12.75">
      <c r="A152" s="1" t="s">
        <v>285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8"/>
      <c r="AR152" s="7"/>
      <c r="AS152" s="7"/>
      <c r="AT152" s="7"/>
      <c r="AU152" s="7"/>
      <c r="AV152" s="7"/>
      <c r="AW152" s="7"/>
      <c r="AX152" s="7"/>
      <c r="AY152" s="9">
        <f t="shared" si="159"/>
        <v>0</v>
      </c>
      <c r="AZ152" s="7" t="s">
        <v>286</v>
      </c>
      <c r="BA152" s="7">
        <f t="shared" si="160"/>
        <v>0</v>
      </c>
      <c r="BB152" s="7"/>
      <c r="BC152" s="7"/>
    </row>
    <row r="153" spans="1:55" ht="12.75">
      <c r="A153" s="1" t="s">
        <v>287</v>
      </c>
      <c r="B153" s="7">
        <f aca="true" t="shared" si="164" ref="B153:AH153">(COUNT(B5:B129)-COUNT(A5:A129))*100</f>
        <v>400</v>
      </c>
      <c r="C153" s="7">
        <f t="shared" si="164"/>
        <v>0</v>
      </c>
      <c r="D153" s="7">
        <f t="shared" si="164"/>
        <v>0</v>
      </c>
      <c r="E153" s="7">
        <f t="shared" si="164"/>
        <v>300</v>
      </c>
      <c r="F153" s="7">
        <f t="shared" si="164"/>
        <v>0</v>
      </c>
      <c r="G153" s="7">
        <f t="shared" si="164"/>
        <v>0</v>
      </c>
      <c r="H153" s="7">
        <f t="shared" si="164"/>
        <v>0</v>
      </c>
      <c r="I153" s="7">
        <f t="shared" si="164"/>
        <v>200</v>
      </c>
      <c r="J153" s="7">
        <f t="shared" si="164"/>
        <v>0</v>
      </c>
      <c r="K153" s="7">
        <f t="shared" si="164"/>
        <v>100</v>
      </c>
      <c r="L153" s="7">
        <f t="shared" si="164"/>
        <v>0</v>
      </c>
      <c r="M153" s="7">
        <f t="shared" si="164"/>
        <v>0</v>
      </c>
      <c r="N153" s="7">
        <f t="shared" si="164"/>
        <v>0</v>
      </c>
      <c r="O153" s="7">
        <f t="shared" si="164"/>
        <v>0</v>
      </c>
      <c r="P153" s="7">
        <f t="shared" si="164"/>
        <v>0</v>
      </c>
      <c r="Q153" s="7">
        <f t="shared" si="164"/>
        <v>0</v>
      </c>
      <c r="R153" s="7">
        <f t="shared" si="164"/>
        <v>100</v>
      </c>
      <c r="S153" s="7">
        <f t="shared" si="164"/>
        <v>400</v>
      </c>
      <c r="T153" s="7">
        <f t="shared" si="164"/>
        <v>0</v>
      </c>
      <c r="U153" s="7">
        <f t="shared" si="164"/>
        <v>0</v>
      </c>
      <c r="V153" s="7">
        <f t="shared" si="164"/>
        <v>100</v>
      </c>
      <c r="W153" s="7">
        <f t="shared" si="164"/>
        <v>100</v>
      </c>
      <c r="X153" s="7">
        <f t="shared" si="164"/>
        <v>0</v>
      </c>
      <c r="Y153" s="7">
        <f t="shared" si="164"/>
        <v>700</v>
      </c>
      <c r="Z153" s="7">
        <f t="shared" si="164"/>
        <v>900</v>
      </c>
      <c r="AA153" s="7">
        <f t="shared" si="164"/>
        <v>200</v>
      </c>
      <c r="AB153" s="7">
        <f t="shared" si="164"/>
        <v>600</v>
      </c>
      <c r="AC153" s="7">
        <f t="shared" si="164"/>
        <v>700</v>
      </c>
      <c r="AD153" s="7">
        <f t="shared" si="164"/>
        <v>500</v>
      </c>
      <c r="AE153" s="7">
        <f t="shared" si="164"/>
        <v>200</v>
      </c>
      <c r="AF153" s="7">
        <f t="shared" si="164"/>
        <v>0</v>
      </c>
      <c r="AG153" s="7">
        <f t="shared" si="164"/>
        <v>200</v>
      </c>
      <c r="AH153" s="7">
        <f t="shared" si="164"/>
        <v>0</v>
      </c>
      <c r="AI153" s="7">
        <f>COUNT(B5:B129)*100+25000</f>
        <v>25400</v>
      </c>
      <c r="AJ153" s="7">
        <f aca="true" t="shared" si="165" ref="AJ153:AW153">(COUNT(AJ5:AJ129)-COUNT(AI5:AI129))*100</f>
        <v>0</v>
      </c>
      <c r="AK153" s="7">
        <f t="shared" si="165"/>
        <v>200</v>
      </c>
      <c r="AL153" s="7">
        <f t="shared" si="165"/>
        <v>300</v>
      </c>
      <c r="AM153" s="7">
        <f t="shared" si="165"/>
        <v>900</v>
      </c>
      <c r="AN153" s="7">
        <f t="shared" si="165"/>
        <v>300</v>
      </c>
      <c r="AO153" s="7">
        <f t="shared" si="165"/>
        <v>700</v>
      </c>
      <c r="AP153" s="7">
        <f t="shared" si="165"/>
        <v>200</v>
      </c>
      <c r="AQ153" s="8">
        <f t="shared" si="165"/>
        <v>200</v>
      </c>
      <c r="AR153" s="7">
        <f t="shared" si="165"/>
        <v>0</v>
      </c>
      <c r="AS153" s="7">
        <f t="shared" si="165"/>
        <v>0</v>
      </c>
      <c r="AT153" s="7">
        <f t="shared" si="165"/>
        <v>100</v>
      </c>
      <c r="AU153" s="7">
        <f t="shared" si="165"/>
        <v>500</v>
      </c>
      <c r="AV153" s="7">
        <f t="shared" si="165"/>
        <v>0</v>
      </c>
      <c r="AW153" s="7">
        <f t="shared" si="165"/>
        <v>0</v>
      </c>
      <c r="AX153" s="7"/>
      <c r="AY153" s="9">
        <f t="shared" si="159"/>
        <v>34500</v>
      </c>
      <c r="AZ153" s="7" t="s">
        <v>288</v>
      </c>
      <c r="BA153" s="7">
        <f t="shared" si="160"/>
        <v>0</v>
      </c>
      <c r="BB153" s="7"/>
      <c r="BC153" s="7"/>
    </row>
    <row r="154" spans="1:55" ht="12.75">
      <c r="A154" s="1" t="s">
        <v>289</v>
      </c>
      <c r="B154" s="7">
        <v>250</v>
      </c>
      <c r="C154" s="7">
        <v>250</v>
      </c>
      <c r="D154" s="7">
        <v>250</v>
      </c>
      <c r="E154" s="7">
        <v>250</v>
      </c>
      <c r="F154" s="7">
        <v>250</v>
      </c>
      <c r="G154" s="7">
        <v>250</v>
      </c>
      <c r="H154" s="7">
        <v>250</v>
      </c>
      <c r="I154" s="7">
        <v>250</v>
      </c>
      <c r="J154" s="7">
        <v>250</v>
      </c>
      <c r="K154" s="7">
        <v>250</v>
      </c>
      <c r="L154" s="7">
        <v>250</v>
      </c>
      <c r="M154" s="7">
        <v>250</v>
      </c>
      <c r="N154" s="7">
        <v>250</v>
      </c>
      <c r="O154" s="7">
        <v>250</v>
      </c>
      <c r="P154" s="7">
        <v>250</v>
      </c>
      <c r="Q154" s="7">
        <v>250</v>
      </c>
      <c r="R154" s="7">
        <v>250</v>
      </c>
      <c r="S154" s="7">
        <v>250</v>
      </c>
      <c r="T154" s="7">
        <v>250</v>
      </c>
      <c r="U154" s="7">
        <v>250</v>
      </c>
      <c r="V154" s="7">
        <v>250</v>
      </c>
      <c r="W154" s="7">
        <v>250</v>
      </c>
      <c r="X154" s="7">
        <v>250</v>
      </c>
      <c r="Y154" s="7">
        <v>250</v>
      </c>
      <c r="Z154" s="7">
        <v>250</v>
      </c>
      <c r="AA154" s="7">
        <v>250</v>
      </c>
      <c r="AB154" s="7">
        <v>250</v>
      </c>
      <c r="AC154" s="7">
        <v>250</v>
      </c>
      <c r="AD154" s="7">
        <v>250</v>
      </c>
      <c r="AE154" s="7">
        <v>250</v>
      </c>
      <c r="AF154" s="7">
        <v>250</v>
      </c>
      <c r="AG154" s="7">
        <v>250</v>
      </c>
      <c r="AH154" s="7">
        <v>250</v>
      </c>
      <c r="AI154" s="7">
        <v>1000</v>
      </c>
      <c r="AJ154" s="7">
        <v>1000</v>
      </c>
      <c r="AK154" s="7">
        <v>1000</v>
      </c>
      <c r="AL154" s="7">
        <v>1000</v>
      </c>
      <c r="AM154" s="7">
        <v>1000</v>
      </c>
      <c r="AN154" s="7">
        <v>1000</v>
      </c>
      <c r="AO154" s="7">
        <v>1000</v>
      </c>
      <c r="AP154" s="7">
        <v>1000</v>
      </c>
      <c r="AQ154" s="8">
        <v>1000</v>
      </c>
      <c r="AR154" s="7">
        <v>1000</v>
      </c>
      <c r="AS154" s="7">
        <v>1000</v>
      </c>
      <c r="AT154" s="7">
        <v>1000</v>
      </c>
      <c r="AU154" s="7">
        <v>1000</v>
      </c>
      <c r="AV154" s="7">
        <v>1000</v>
      </c>
      <c r="AW154" s="7">
        <v>1000</v>
      </c>
      <c r="AX154" s="7"/>
      <c r="AY154" s="9">
        <f t="shared" si="159"/>
        <v>23250</v>
      </c>
      <c r="AZ154" s="1" t="s">
        <v>290</v>
      </c>
      <c r="BA154" s="7">
        <f t="shared" si="160"/>
        <v>12000</v>
      </c>
      <c r="BB154" s="7"/>
      <c r="BC154" s="7"/>
    </row>
    <row r="155" spans="1:55" ht="12.75">
      <c r="A155" s="1" t="s">
        <v>291</v>
      </c>
      <c r="B155" s="7">
        <v>250</v>
      </c>
      <c r="C155" s="7">
        <v>250</v>
      </c>
      <c r="D155" s="7">
        <v>250</v>
      </c>
      <c r="E155" s="7">
        <v>250</v>
      </c>
      <c r="F155" s="7">
        <v>250</v>
      </c>
      <c r="G155" s="7">
        <v>250</v>
      </c>
      <c r="H155" s="7">
        <v>250</v>
      </c>
      <c r="I155" s="7">
        <v>250</v>
      </c>
      <c r="J155" s="7">
        <v>250</v>
      </c>
      <c r="K155" s="7">
        <v>250</v>
      </c>
      <c r="L155" s="7">
        <v>250</v>
      </c>
      <c r="M155" s="7">
        <v>250</v>
      </c>
      <c r="N155" s="7">
        <v>250</v>
      </c>
      <c r="O155" s="7">
        <v>250</v>
      </c>
      <c r="P155" s="7">
        <v>250</v>
      </c>
      <c r="Q155" s="7">
        <v>250</v>
      </c>
      <c r="R155" s="7">
        <v>250</v>
      </c>
      <c r="S155" s="7">
        <v>250</v>
      </c>
      <c r="T155" s="7">
        <v>250</v>
      </c>
      <c r="U155" s="7">
        <v>250</v>
      </c>
      <c r="V155" s="7">
        <v>250</v>
      </c>
      <c r="W155" s="7">
        <v>250</v>
      </c>
      <c r="X155" s="7">
        <v>250</v>
      </c>
      <c r="Y155" s="7">
        <v>250</v>
      </c>
      <c r="Z155" s="7">
        <v>250</v>
      </c>
      <c r="AA155" s="7">
        <v>250</v>
      </c>
      <c r="AB155" s="7">
        <v>250</v>
      </c>
      <c r="AC155" s="7">
        <v>250</v>
      </c>
      <c r="AD155" s="7">
        <v>250</v>
      </c>
      <c r="AE155" s="7">
        <v>250</v>
      </c>
      <c r="AF155" s="7">
        <v>250</v>
      </c>
      <c r="AG155" s="7">
        <v>250</v>
      </c>
      <c r="AH155" s="7">
        <v>250</v>
      </c>
      <c r="AI155" s="7">
        <v>250</v>
      </c>
      <c r="AJ155" s="7">
        <v>250</v>
      </c>
      <c r="AK155" s="7">
        <v>250</v>
      </c>
      <c r="AL155" s="7">
        <v>250</v>
      </c>
      <c r="AM155" s="7">
        <v>250</v>
      </c>
      <c r="AN155" s="7">
        <v>250</v>
      </c>
      <c r="AO155" s="7">
        <v>250</v>
      </c>
      <c r="AP155" s="7">
        <v>250</v>
      </c>
      <c r="AQ155" s="8">
        <v>250</v>
      </c>
      <c r="AR155" s="7">
        <v>250</v>
      </c>
      <c r="AS155" s="7">
        <v>250</v>
      </c>
      <c r="AT155" s="7">
        <v>250</v>
      </c>
      <c r="AU155" s="7">
        <v>250</v>
      </c>
      <c r="AV155" s="7">
        <v>250</v>
      </c>
      <c r="AW155" s="7">
        <v>250</v>
      </c>
      <c r="AX155" s="7"/>
      <c r="AY155" s="9">
        <f t="shared" si="159"/>
        <v>12000</v>
      </c>
      <c r="AZ155" s="1" t="s">
        <v>292</v>
      </c>
      <c r="BA155" s="7">
        <f t="shared" si="160"/>
        <v>3000</v>
      </c>
      <c r="BB155" s="7"/>
      <c r="BC155" s="7"/>
    </row>
    <row r="156" spans="1:55" ht="12.75">
      <c r="A156" s="1" t="s">
        <v>293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>
        <v>4000</v>
      </c>
      <c r="AI156" s="7">
        <v>4000</v>
      </c>
      <c r="AJ156" s="7">
        <v>4000</v>
      </c>
      <c r="AK156" s="7">
        <v>4000</v>
      </c>
      <c r="AL156" s="7">
        <v>4000</v>
      </c>
      <c r="AM156" s="7">
        <v>4000</v>
      </c>
      <c r="AN156" s="7">
        <v>4000</v>
      </c>
      <c r="AO156" s="7">
        <v>4000</v>
      </c>
      <c r="AP156" s="7"/>
      <c r="AQ156" s="8"/>
      <c r="AR156" s="7"/>
      <c r="AS156" s="7"/>
      <c r="AT156" s="7"/>
      <c r="AU156" s="7"/>
      <c r="AV156" s="7"/>
      <c r="AW156" s="7"/>
      <c r="AX156" s="7"/>
      <c r="AY156" s="9">
        <f t="shared" si="159"/>
        <v>32000</v>
      </c>
      <c r="AZ156" s="1" t="s">
        <v>294</v>
      </c>
      <c r="BA156" s="7">
        <f t="shared" si="160"/>
        <v>0</v>
      </c>
      <c r="BB156" s="7"/>
      <c r="BC156" s="7"/>
    </row>
    <row r="157" spans="1:55" ht="12.75">
      <c r="A157" s="1" t="s">
        <v>295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>
        <v>305000</v>
      </c>
      <c r="AP157" s="7">
        <v>20000</v>
      </c>
      <c r="AQ157" s="8">
        <v>36000</v>
      </c>
      <c r="AR157" s="7">
        <v>40000</v>
      </c>
      <c r="AS157" s="7">
        <v>45000</v>
      </c>
      <c r="AT157" s="7">
        <v>50000</v>
      </c>
      <c r="AU157" s="7">
        <v>55000</v>
      </c>
      <c r="AV157" s="7">
        <v>60000</v>
      </c>
      <c r="AW157" s="7">
        <v>65000</v>
      </c>
      <c r="AX157" s="7"/>
      <c r="AY157" s="9">
        <f t="shared" si="159"/>
        <v>676000</v>
      </c>
      <c r="AZ157" s="1" t="s">
        <v>296</v>
      </c>
      <c r="BA157" s="7">
        <f t="shared" si="160"/>
        <v>780000</v>
      </c>
      <c r="BB157" s="7"/>
      <c r="BC157" s="7"/>
    </row>
    <row r="158" spans="2:55" ht="12.7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8"/>
      <c r="AR158" s="7"/>
      <c r="AS158" s="7"/>
      <c r="AT158" s="7"/>
      <c r="AU158" s="7"/>
      <c r="AV158" s="7"/>
      <c r="AW158" s="7"/>
      <c r="AX158" s="7"/>
      <c r="AY158" s="9">
        <f t="shared" si="159"/>
        <v>0</v>
      </c>
      <c r="AZ158" s="7"/>
      <c r="BA158" s="7">
        <f t="shared" si="160"/>
        <v>0</v>
      </c>
      <c r="BB158" s="7"/>
      <c r="BC158" s="7"/>
    </row>
    <row r="159" spans="1:55" ht="12.75">
      <c r="A159" s="1" t="s">
        <v>297</v>
      </c>
      <c r="B159" s="7">
        <v>10000</v>
      </c>
      <c r="C159" s="7">
        <v>10000</v>
      </c>
      <c r="D159" s="7">
        <v>10000</v>
      </c>
      <c r="E159" s="7">
        <v>10000</v>
      </c>
      <c r="F159" s="7">
        <v>10000</v>
      </c>
      <c r="G159" s="7">
        <v>10000</v>
      </c>
      <c r="H159" s="7">
        <v>10000</v>
      </c>
      <c r="I159" s="7">
        <v>10000</v>
      </c>
      <c r="J159" s="7">
        <v>10000</v>
      </c>
      <c r="K159" s="7">
        <v>10000</v>
      </c>
      <c r="L159" s="7">
        <v>10000</v>
      </c>
      <c r="M159" s="7">
        <v>10000</v>
      </c>
      <c r="N159" s="7">
        <v>10000</v>
      </c>
      <c r="O159" s="7">
        <v>10000</v>
      </c>
      <c r="P159" s="7">
        <v>10000</v>
      </c>
      <c r="Q159" s="7">
        <v>10000</v>
      </c>
      <c r="R159" s="7">
        <v>10000</v>
      </c>
      <c r="S159" s="7">
        <v>10000</v>
      </c>
      <c r="T159" s="7">
        <v>10000</v>
      </c>
      <c r="U159" s="7">
        <v>10000</v>
      </c>
      <c r="V159" s="7">
        <v>10000</v>
      </c>
      <c r="W159" s="7">
        <v>10000</v>
      </c>
      <c r="X159" s="7">
        <v>10000</v>
      </c>
      <c r="Y159" s="7">
        <v>10000</v>
      </c>
      <c r="Z159" s="7">
        <v>10000</v>
      </c>
      <c r="AA159" s="7">
        <v>10000</v>
      </c>
      <c r="AB159" s="7">
        <v>10000</v>
      </c>
      <c r="AC159" s="7">
        <v>10000</v>
      </c>
      <c r="AD159" s="7">
        <v>10000</v>
      </c>
      <c r="AE159" s="7">
        <v>10000</v>
      </c>
      <c r="AF159" s="7">
        <v>10000</v>
      </c>
      <c r="AG159" s="7">
        <v>10000</v>
      </c>
      <c r="AH159" s="7">
        <v>10000</v>
      </c>
      <c r="AI159" s="7">
        <v>10000</v>
      </c>
      <c r="AJ159" s="7">
        <v>10000</v>
      </c>
      <c r="AK159" s="7">
        <v>10000</v>
      </c>
      <c r="AL159" s="7">
        <v>10000</v>
      </c>
      <c r="AM159" s="7">
        <v>10000</v>
      </c>
      <c r="AN159" s="7">
        <v>10000</v>
      </c>
      <c r="AO159" s="7">
        <v>10000</v>
      </c>
      <c r="AP159" s="7">
        <v>10000</v>
      </c>
      <c r="AQ159" s="8">
        <v>10000</v>
      </c>
      <c r="AR159" s="7">
        <v>10000</v>
      </c>
      <c r="AS159" s="7">
        <v>10000</v>
      </c>
      <c r="AT159" s="7">
        <v>10000</v>
      </c>
      <c r="AU159" s="7">
        <v>10000</v>
      </c>
      <c r="AV159" s="7">
        <v>10000</v>
      </c>
      <c r="AW159" s="7">
        <v>10000</v>
      </c>
      <c r="AX159" s="7"/>
      <c r="AY159" s="9">
        <f t="shared" si="159"/>
        <v>480000</v>
      </c>
      <c r="AZ159" s="1" t="s">
        <v>298</v>
      </c>
      <c r="BA159" s="7">
        <f t="shared" si="160"/>
        <v>120000</v>
      </c>
      <c r="BB159" s="7"/>
      <c r="BC159" s="7"/>
    </row>
    <row r="160" spans="1:55" ht="12.75">
      <c r="A160" s="1" t="s">
        <v>299</v>
      </c>
      <c r="B160" s="7">
        <f aca="true" t="shared" si="166" ref="B160:AW160">COUNT(B5:B129)*50</f>
        <v>200</v>
      </c>
      <c r="C160" s="7">
        <f t="shared" si="166"/>
        <v>200</v>
      </c>
      <c r="D160" s="7">
        <f t="shared" si="166"/>
        <v>200</v>
      </c>
      <c r="E160" s="7">
        <f t="shared" si="166"/>
        <v>350</v>
      </c>
      <c r="F160" s="7">
        <f t="shared" si="166"/>
        <v>350</v>
      </c>
      <c r="G160" s="7">
        <f t="shared" si="166"/>
        <v>350</v>
      </c>
      <c r="H160" s="7">
        <f t="shared" si="166"/>
        <v>350</v>
      </c>
      <c r="I160" s="7">
        <f t="shared" si="166"/>
        <v>450</v>
      </c>
      <c r="J160" s="7">
        <f t="shared" si="166"/>
        <v>450</v>
      </c>
      <c r="K160" s="7">
        <f t="shared" si="166"/>
        <v>500</v>
      </c>
      <c r="L160" s="7">
        <f t="shared" si="166"/>
        <v>500</v>
      </c>
      <c r="M160" s="7">
        <f t="shared" si="166"/>
        <v>500</v>
      </c>
      <c r="N160" s="7">
        <f t="shared" si="166"/>
        <v>500</v>
      </c>
      <c r="O160" s="7">
        <f t="shared" si="166"/>
        <v>500</v>
      </c>
      <c r="P160" s="7">
        <f t="shared" si="166"/>
        <v>500</v>
      </c>
      <c r="Q160" s="7">
        <f t="shared" si="166"/>
        <v>500</v>
      </c>
      <c r="R160" s="7">
        <f t="shared" si="166"/>
        <v>550</v>
      </c>
      <c r="S160" s="7">
        <f t="shared" si="166"/>
        <v>750</v>
      </c>
      <c r="T160" s="7">
        <f t="shared" si="166"/>
        <v>750</v>
      </c>
      <c r="U160" s="7">
        <f t="shared" si="166"/>
        <v>750</v>
      </c>
      <c r="V160" s="7">
        <f t="shared" si="166"/>
        <v>800</v>
      </c>
      <c r="W160" s="7">
        <f t="shared" si="166"/>
        <v>850</v>
      </c>
      <c r="X160" s="7">
        <f t="shared" si="166"/>
        <v>850</v>
      </c>
      <c r="Y160" s="7">
        <f t="shared" si="166"/>
        <v>1200</v>
      </c>
      <c r="Z160" s="7">
        <f t="shared" si="166"/>
        <v>1650</v>
      </c>
      <c r="AA160" s="7">
        <f t="shared" si="166"/>
        <v>1750</v>
      </c>
      <c r="AB160" s="7">
        <f t="shared" si="166"/>
        <v>2050</v>
      </c>
      <c r="AC160" s="7">
        <f t="shared" si="166"/>
        <v>2400</v>
      </c>
      <c r="AD160" s="7">
        <f t="shared" si="166"/>
        <v>2650</v>
      </c>
      <c r="AE160" s="7">
        <f t="shared" si="166"/>
        <v>2750</v>
      </c>
      <c r="AF160" s="7">
        <f t="shared" si="166"/>
        <v>2750</v>
      </c>
      <c r="AG160" s="7">
        <f t="shared" si="166"/>
        <v>2850</v>
      </c>
      <c r="AH160" s="7">
        <f t="shared" si="166"/>
        <v>2850</v>
      </c>
      <c r="AI160" s="7">
        <f t="shared" si="166"/>
        <v>3000</v>
      </c>
      <c r="AJ160" s="7">
        <f t="shared" si="166"/>
        <v>3000</v>
      </c>
      <c r="AK160" s="7">
        <f t="shared" si="166"/>
        <v>3100</v>
      </c>
      <c r="AL160" s="7">
        <f t="shared" si="166"/>
        <v>3250</v>
      </c>
      <c r="AM160" s="7">
        <f t="shared" si="166"/>
        <v>3700</v>
      </c>
      <c r="AN160" s="7">
        <f t="shared" si="166"/>
        <v>3850</v>
      </c>
      <c r="AO160" s="7">
        <f t="shared" si="166"/>
        <v>4200</v>
      </c>
      <c r="AP160" s="7">
        <f t="shared" si="166"/>
        <v>4300</v>
      </c>
      <c r="AQ160" s="8">
        <f t="shared" si="166"/>
        <v>4400</v>
      </c>
      <c r="AR160" s="7">
        <f t="shared" si="166"/>
        <v>4400</v>
      </c>
      <c r="AS160" s="7">
        <f t="shared" si="166"/>
        <v>4400</v>
      </c>
      <c r="AT160" s="7">
        <f t="shared" si="166"/>
        <v>4450</v>
      </c>
      <c r="AU160" s="7">
        <f t="shared" si="166"/>
        <v>4700</v>
      </c>
      <c r="AV160" s="7">
        <f t="shared" si="166"/>
        <v>4700</v>
      </c>
      <c r="AW160" s="7">
        <f t="shared" si="166"/>
        <v>4700</v>
      </c>
      <c r="AX160" s="7"/>
      <c r="AY160" s="9">
        <f t="shared" si="159"/>
        <v>94750</v>
      </c>
      <c r="AZ160" s="1" t="s">
        <v>300</v>
      </c>
      <c r="BA160" s="7">
        <f t="shared" si="160"/>
        <v>56400</v>
      </c>
      <c r="BB160" s="7"/>
      <c r="BC160" s="7"/>
    </row>
    <row r="161" spans="2:55" s="1" customFormat="1" ht="12.7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8"/>
      <c r="AR161" s="7"/>
      <c r="AS161" s="7"/>
      <c r="AT161" s="7"/>
      <c r="AU161" s="7"/>
      <c r="AV161" s="7"/>
      <c r="AW161" s="7"/>
      <c r="AX161" s="7"/>
      <c r="AY161" s="9">
        <f t="shared" si="159"/>
        <v>0</v>
      </c>
      <c r="BA161" s="7">
        <f t="shared" si="160"/>
        <v>0</v>
      </c>
      <c r="BB161" s="7"/>
      <c r="BC161" s="7"/>
    </row>
    <row r="162" spans="1:55" s="1" customFormat="1" ht="12.75">
      <c r="A162" s="1" t="s">
        <v>301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8"/>
      <c r="AR162" s="7"/>
      <c r="AS162" s="7"/>
      <c r="AT162" s="7"/>
      <c r="AU162" s="7"/>
      <c r="AV162" s="7"/>
      <c r="AW162" s="7"/>
      <c r="AX162" s="7"/>
      <c r="AY162" s="9">
        <f t="shared" si="159"/>
        <v>0</v>
      </c>
      <c r="AZ162" s="1" t="s">
        <v>302</v>
      </c>
      <c r="BA162" s="7">
        <f t="shared" si="160"/>
        <v>0</v>
      </c>
      <c r="BB162" s="7"/>
      <c r="BC162" s="7"/>
    </row>
    <row r="163" spans="1:55" s="1" customFormat="1" ht="12.75">
      <c r="A163" s="1" t="s">
        <v>303</v>
      </c>
      <c r="B163" s="7">
        <v>100000</v>
      </c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>
        <v>10000</v>
      </c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>
        <v>10000</v>
      </c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>
        <v>10000</v>
      </c>
      <c r="AO163" s="7"/>
      <c r="AP163" s="7"/>
      <c r="AQ163" s="8"/>
      <c r="AR163" s="7"/>
      <c r="AS163" s="7"/>
      <c r="AT163" s="7"/>
      <c r="AU163" s="7"/>
      <c r="AV163" s="7"/>
      <c r="AW163" s="7"/>
      <c r="AX163" s="7"/>
      <c r="AY163" s="9">
        <f t="shared" si="159"/>
        <v>130000</v>
      </c>
      <c r="AZ163" s="1" t="s">
        <v>304</v>
      </c>
      <c r="BA163" s="7">
        <f t="shared" si="160"/>
        <v>0</v>
      </c>
      <c r="BB163" s="7"/>
      <c r="BC163" s="7"/>
    </row>
    <row r="164" spans="1:55" s="1" customFormat="1" ht="12.75">
      <c r="A164" s="1" t="s">
        <v>305</v>
      </c>
      <c r="B164" s="7">
        <v>25000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>
        <v>25000</v>
      </c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>
        <v>25000</v>
      </c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>
        <v>25000</v>
      </c>
      <c r="AN164" s="7"/>
      <c r="AO164" s="7"/>
      <c r="AP164" s="7"/>
      <c r="AQ164" s="8"/>
      <c r="AR164" s="7"/>
      <c r="AS164" s="7"/>
      <c r="AT164" s="7"/>
      <c r="AU164" s="7"/>
      <c r="AV164" s="7"/>
      <c r="AW164" s="7"/>
      <c r="AX164" s="7"/>
      <c r="AY164" s="9">
        <f t="shared" si="159"/>
        <v>100000</v>
      </c>
      <c r="AZ164" s="1" t="s">
        <v>306</v>
      </c>
      <c r="BA164" s="7">
        <f t="shared" si="160"/>
        <v>0</v>
      </c>
      <c r="BB164" s="7"/>
      <c r="BC164" s="7"/>
    </row>
    <row r="165" spans="2:55" s="1" customFormat="1" ht="12.7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8"/>
      <c r="AR165" s="7"/>
      <c r="AS165" s="7"/>
      <c r="AT165" s="7"/>
      <c r="AU165" s="7"/>
      <c r="AV165" s="7"/>
      <c r="AW165" s="7"/>
      <c r="AX165" s="7"/>
      <c r="AY165" s="9">
        <f t="shared" si="159"/>
        <v>0</v>
      </c>
      <c r="AZ165" s="7"/>
      <c r="BA165" s="7">
        <f t="shared" si="160"/>
        <v>0</v>
      </c>
      <c r="BB165" s="7"/>
      <c r="BC165" s="7"/>
    </row>
    <row r="166" spans="1:55" s="1" customFormat="1" ht="12.75">
      <c r="A166" s="1" t="s">
        <v>307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8"/>
      <c r="AR166" s="7"/>
      <c r="AS166" s="7"/>
      <c r="AT166" s="7"/>
      <c r="AU166" s="7"/>
      <c r="AV166" s="7"/>
      <c r="AW166" s="7"/>
      <c r="AX166" s="7"/>
      <c r="AY166" s="9">
        <f t="shared" si="159"/>
        <v>0</v>
      </c>
      <c r="AZ166" s="1" t="s">
        <v>308</v>
      </c>
      <c r="BA166" s="7">
        <f t="shared" si="160"/>
        <v>0</v>
      </c>
      <c r="BB166" s="7"/>
      <c r="BC166" s="7"/>
    </row>
    <row r="167" spans="1:55" s="1" customFormat="1" ht="12.75">
      <c r="A167" s="1" t="s">
        <v>309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>
        <v>25000</v>
      </c>
      <c r="AK167" s="7">
        <v>25000</v>
      </c>
      <c r="AL167" s="7">
        <v>25000</v>
      </c>
      <c r="AM167" s="7">
        <v>50000</v>
      </c>
      <c r="AN167" s="7">
        <v>50000</v>
      </c>
      <c r="AO167" s="7">
        <v>50000</v>
      </c>
      <c r="AP167" s="10">
        <v>25000</v>
      </c>
      <c r="AQ167" s="11">
        <v>25000</v>
      </c>
      <c r="AR167" s="7">
        <v>25000</v>
      </c>
      <c r="AS167" s="7">
        <v>25000</v>
      </c>
      <c r="AT167" s="7">
        <v>25000</v>
      </c>
      <c r="AU167" s="7">
        <v>25000</v>
      </c>
      <c r="AV167" s="7">
        <v>25000</v>
      </c>
      <c r="AW167" s="7">
        <v>25000</v>
      </c>
      <c r="AX167" s="7"/>
      <c r="AY167" s="9">
        <f t="shared" si="159"/>
        <v>425000</v>
      </c>
      <c r="AZ167" s="1" t="s">
        <v>310</v>
      </c>
      <c r="BA167" s="7">
        <f t="shared" si="160"/>
        <v>300000</v>
      </c>
      <c r="BB167" s="7"/>
      <c r="BC167" s="7"/>
    </row>
    <row r="168" spans="1:55" s="1" customFormat="1" ht="12.75">
      <c r="A168" s="1" t="s">
        <v>311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>
        <v>50000</v>
      </c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>
        <v>100000</v>
      </c>
      <c r="AQ168" s="8"/>
      <c r="AR168" s="7"/>
      <c r="AS168" s="7"/>
      <c r="AT168" s="7"/>
      <c r="AU168" s="7"/>
      <c r="AV168" s="7"/>
      <c r="AW168" s="7"/>
      <c r="AX168" s="7"/>
      <c r="AY168" s="9">
        <f t="shared" si="159"/>
        <v>150000</v>
      </c>
      <c r="AZ168" s="1" t="s">
        <v>312</v>
      </c>
      <c r="BA168" s="7">
        <f t="shared" si="160"/>
        <v>0</v>
      </c>
      <c r="BB168" s="7"/>
      <c r="BC168" s="7"/>
    </row>
    <row r="169" spans="1:53" s="1" customFormat="1" ht="12.75">
      <c r="A169" s="1" t="s">
        <v>313</v>
      </c>
      <c r="AE169" s="7">
        <v>25000</v>
      </c>
      <c r="AF169" s="7">
        <v>25000</v>
      </c>
      <c r="AG169" s="7">
        <v>25000</v>
      </c>
      <c r="AH169" s="7">
        <v>25000</v>
      </c>
      <c r="AI169" s="7"/>
      <c r="AJ169" s="7"/>
      <c r="AK169" s="7"/>
      <c r="AL169" s="7"/>
      <c r="AO169" s="7"/>
      <c r="AP169" s="7"/>
      <c r="AQ169" s="8"/>
      <c r="AR169" s="7"/>
      <c r="AS169" s="7"/>
      <c r="AT169" s="7"/>
      <c r="AU169" s="7"/>
      <c r="AV169" s="7"/>
      <c r="AW169" s="7"/>
      <c r="AY169" s="9">
        <f t="shared" si="159"/>
        <v>100000</v>
      </c>
      <c r="AZ169" s="1" t="s">
        <v>314</v>
      </c>
      <c r="BA169" s="7">
        <f t="shared" si="160"/>
        <v>0</v>
      </c>
    </row>
    <row r="170" spans="1:56" s="1" customFormat="1" ht="12.75">
      <c r="A170" s="1" t="s">
        <v>315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>
        <v>25000</v>
      </c>
      <c r="P170" s="7">
        <v>25000</v>
      </c>
      <c r="Q170" s="7">
        <v>25000</v>
      </c>
      <c r="R170" s="7">
        <v>25000</v>
      </c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8"/>
      <c r="AR170" s="7"/>
      <c r="AS170" s="7"/>
      <c r="AT170" s="7"/>
      <c r="AU170" s="7"/>
      <c r="AV170" s="7"/>
      <c r="AW170" s="7"/>
      <c r="AX170" s="7"/>
      <c r="AY170" s="9">
        <f t="shared" si="159"/>
        <v>100000</v>
      </c>
      <c r="AZ170" s="7" t="s">
        <v>316</v>
      </c>
      <c r="BA170" s="7">
        <f t="shared" si="160"/>
        <v>0</v>
      </c>
      <c r="BB170" s="7"/>
      <c r="BC170" s="7"/>
      <c r="BD170" s="7"/>
    </row>
    <row r="171" spans="41:56" s="1" customFormat="1" ht="12.75">
      <c r="AO171" s="7"/>
      <c r="AP171" s="7"/>
      <c r="AQ171" s="8"/>
      <c r="AR171" s="7"/>
      <c r="AS171" s="7"/>
      <c r="AT171" s="7"/>
      <c r="AU171" s="7"/>
      <c r="AV171" s="7"/>
      <c r="AW171" s="7"/>
      <c r="AY171" s="3"/>
      <c r="BD171" s="12"/>
    </row>
    <row r="172" spans="1:255" s="1" customFormat="1" ht="12.75">
      <c r="A172" s="13" t="s">
        <v>317</v>
      </c>
      <c r="B172" s="14">
        <f aca="true" t="shared" si="167" ref="B172:AW172">SUM(B5:B171)</f>
        <v>192800</v>
      </c>
      <c r="C172" s="14">
        <f t="shared" si="167"/>
        <v>147400</v>
      </c>
      <c r="D172" s="14">
        <f t="shared" si="167"/>
        <v>41400</v>
      </c>
      <c r="E172" s="14">
        <f t="shared" si="167"/>
        <v>167625</v>
      </c>
      <c r="F172" s="14">
        <f t="shared" si="167"/>
        <v>59075</v>
      </c>
      <c r="G172" s="14">
        <f t="shared" si="167"/>
        <v>59075</v>
      </c>
      <c r="H172" s="14">
        <f t="shared" si="167"/>
        <v>59075</v>
      </c>
      <c r="I172" s="14">
        <f t="shared" si="167"/>
        <v>72891.66666666666</v>
      </c>
      <c r="J172" s="14">
        <f t="shared" si="167"/>
        <v>67191.66666666666</v>
      </c>
      <c r="K172" s="14">
        <f t="shared" si="167"/>
        <v>72391.66666666666</v>
      </c>
      <c r="L172" s="14">
        <f t="shared" si="167"/>
        <v>70791.66666666666</v>
      </c>
      <c r="M172" s="14">
        <f t="shared" si="167"/>
        <v>70791.66666666666</v>
      </c>
      <c r="N172" s="14">
        <f t="shared" si="167"/>
        <v>92441.66666666666</v>
      </c>
      <c r="O172" s="14">
        <f t="shared" si="167"/>
        <v>137441.66666666666</v>
      </c>
      <c r="P172" s="14">
        <f t="shared" si="167"/>
        <v>97441.66666666666</v>
      </c>
      <c r="Q172" s="14">
        <f t="shared" si="167"/>
        <v>98349.16666666666</v>
      </c>
      <c r="R172" s="14">
        <f t="shared" si="167"/>
        <v>100799.16666666666</v>
      </c>
      <c r="S172" s="14">
        <f t="shared" si="167"/>
        <v>117415.83333333334</v>
      </c>
      <c r="T172" s="14">
        <f t="shared" si="167"/>
        <v>326015.8333333334</v>
      </c>
      <c r="U172" s="14">
        <f t="shared" si="167"/>
        <v>106400.83333333334</v>
      </c>
      <c r="V172" s="14">
        <f t="shared" si="167"/>
        <v>116975.83333333334</v>
      </c>
      <c r="W172" s="14">
        <f t="shared" si="167"/>
        <v>123490.83333333334</v>
      </c>
      <c r="X172" s="14">
        <f t="shared" si="167"/>
        <v>120640.83333333334</v>
      </c>
      <c r="Y172" s="14">
        <f t="shared" si="167"/>
        <v>178082.5</v>
      </c>
      <c r="Z172" s="14">
        <f t="shared" si="167"/>
        <v>263098.1666666666</v>
      </c>
      <c r="AA172" s="14">
        <f t="shared" si="167"/>
        <v>266181.5</v>
      </c>
      <c r="AB172" s="14">
        <f t="shared" si="167"/>
        <v>268764.83333333326</v>
      </c>
      <c r="AC172" s="14">
        <f t="shared" si="167"/>
        <v>295614.56666666665</v>
      </c>
      <c r="AD172" s="14">
        <f t="shared" si="167"/>
        <v>360414.56666666665</v>
      </c>
      <c r="AE172" s="14">
        <f t="shared" si="167"/>
        <v>339519.56666666665</v>
      </c>
      <c r="AF172" s="14">
        <f t="shared" si="167"/>
        <v>341319.56666666665</v>
      </c>
      <c r="AG172" s="14">
        <f t="shared" si="167"/>
        <v>370348.24299999996</v>
      </c>
      <c r="AH172" s="14">
        <f t="shared" si="167"/>
        <v>351890.74299999996</v>
      </c>
      <c r="AI172" s="14">
        <f t="shared" si="167"/>
        <v>370348.9763333333</v>
      </c>
      <c r="AJ172" s="14">
        <f t="shared" si="167"/>
        <v>415448.9763333333</v>
      </c>
      <c r="AK172" s="14">
        <f t="shared" si="167"/>
        <v>427049.80966666667</v>
      </c>
      <c r="AL172" s="14">
        <f t="shared" si="167"/>
        <v>512306.77366666665</v>
      </c>
      <c r="AM172" s="14">
        <f t="shared" si="167"/>
        <v>543536.7736666666</v>
      </c>
      <c r="AN172" s="14">
        <f t="shared" si="167"/>
        <v>512835.10699999996</v>
      </c>
      <c r="AO172" s="14">
        <f t="shared" si="167"/>
        <v>850601.4406666665</v>
      </c>
      <c r="AP172" s="14">
        <f t="shared" si="167"/>
        <v>636259.7739999997</v>
      </c>
      <c r="AQ172" s="15">
        <f t="shared" si="167"/>
        <v>510414.207333333</v>
      </c>
      <c r="AR172" s="14">
        <f t="shared" si="167"/>
        <v>511214.207333333</v>
      </c>
      <c r="AS172" s="14">
        <f t="shared" si="167"/>
        <v>516214.207333333</v>
      </c>
      <c r="AT172" s="14">
        <f t="shared" si="167"/>
        <v>527664.207333333</v>
      </c>
      <c r="AU172" s="14">
        <f t="shared" si="167"/>
        <v>550147.5406666662</v>
      </c>
      <c r="AV172" s="14">
        <f t="shared" si="167"/>
        <v>554647.5406666662</v>
      </c>
      <c r="AW172" s="14">
        <f t="shared" si="167"/>
        <v>559647.5406666662</v>
      </c>
      <c r="AX172" s="13"/>
      <c r="AY172" s="3"/>
      <c r="AZ172" s="13"/>
      <c r="BA172" s="13"/>
      <c r="BB172" s="13"/>
      <c r="BC172" s="13"/>
      <c r="BD172" s="16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  <c r="HJ172" s="13"/>
      <c r="HK172" s="13"/>
      <c r="HL172" s="13"/>
      <c r="HM172" s="13"/>
      <c r="HN172" s="13"/>
      <c r="HO172" s="13"/>
      <c r="HP172" s="13"/>
      <c r="HQ172" s="13"/>
      <c r="HR172" s="13"/>
      <c r="HS172" s="13"/>
      <c r="HT172" s="13"/>
      <c r="HU172" s="13"/>
      <c r="HV172" s="13"/>
      <c r="HW172" s="13"/>
      <c r="HX172" s="13"/>
      <c r="HY172" s="13"/>
      <c r="HZ172" s="13"/>
      <c r="IA172" s="13"/>
      <c r="IB172" s="13"/>
      <c r="IC172" s="13"/>
      <c r="ID172" s="13"/>
      <c r="IE172" s="13"/>
      <c r="IF172" s="13"/>
      <c r="IG172" s="13"/>
      <c r="IH172" s="13"/>
      <c r="II172" s="13"/>
      <c r="IJ172" s="13"/>
      <c r="IK172" s="13"/>
      <c r="IL172" s="13"/>
      <c r="IM172" s="13"/>
      <c r="IN172" s="13"/>
      <c r="IO172" s="13"/>
      <c r="IP172" s="13"/>
      <c r="IQ172" s="13"/>
      <c r="IR172" s="13"/>
      <c r="IS172" s="13"/>
      <c r="IT172" s="13"/>
      <c r="IU172" s="13"/>
    </row>
    <row r="173" spans="43:56" s="1" customFormat="1" ht="12.75">
      <c r="AQ173" s="2"/>
      <c r="AY173" s="3"/>
      <c r="BD173" s="12"/>
    </row>
    <row r="174" spans="43:56" s="1" customFormat="1" ht="12.75">
      <c r="AQ174" s="17">
        <f>SUM(A172:AQ172)</f>
        <v>10331957.758</v>
      </c>
      <c r="AR174" s="18">
        <f>SUM(B172:AR172)</f>
        <v>10843171.965333333</v>
      </c>
      <c r="AY174" s="19">
        <f>SUM(AY5:AY171)</f>
        <v>13551493.002000002</v>
      </c>
      <c r="AZ174" s="1" t="s">
        <v>318</v>
      </c>
      <c r="BD174" s="12"/>
    </row>
  </sheetData>
  <printOptions/>
  <pageMargins left="0.7875" right="0.7875" top="0.7875" bottom="0.7875" header="0.5" footer="0.5"/>
  <pageSetup fitToHeight="0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Shannon Appelcline</cp:lastModifiedBy>
  <cp:lastPrinted>2004-05-27T16:52:55Z</cp:lastPrinted>
  <dcterms:created xsi:type="dcterms:W3CDTF">2004-02-09T17:02:51Z</dcterms:created>
  <dcterms:modified xsi:type="dcterms:W3CDTF">2004-08-24T21:02:55Z</dcterms:modified>
  <cp:category/>
  <cp:version/>
  <cp:contentType/>
  <cp:contentStatus/>
  <cp:revision>1</cp:revision>
</cp:coreProperties>
</file>